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e20\Desktop\питание\"/>
    </mc:Choice>
  </mc:AlternateContent>
  <bookViews>
    <workbookView xWindow="0" yWindow="0" windowWidth="25200" windowHeight="12330"/>
  </bookViews>
  <sheets>
    <sheet name="1,2 неделя" sheetId="1" r:id="rId1"/>
    <sheet name="Раисат" sheetId="4" r:id="rId2"/>
  </sheets>
  <definedNames>
    <definedName name="_xlnm.Print_Area" localSheetId="0">'1,2 неделя'!$A$1:$P$393</definedName>
    <definedName name="_xlnm.Print_Area" localSheetId="1">Раисат!$A$1:$O$230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8" i="1" l="1"/>
  <c r="F388" i="1"/>
  <c r="G388" i="1"/>
  <c r="H388" i="1"/>
  <c r="I388" i="1"/>
  <c r="J388" i="1"/>
  <c r="K388" i="1"/>
  <c r="L388" i="1"/>
  <c r="M388" i="1"/>
  <c r="N388" i="1"/>
  <c r="O388" i="1"/>
  <c r="E385" i="1"/>
  <c r="F385" i="1"/>
  <c r="G385" i="1"/>
  <c r="H385" i="1"/>
  <c r="I385" i="1"/>
  <c r="J385" i="1"/>
  <c r="K385" i="1"/>
  <c r="L385" i="1"/>
  <c r="M385" i="1"/>
  <c r="N385" i="1"/>
  <c r="O385" i="1"/>
  <c r="D385" i="1"/>
  <c r="E379" i="1"/>
  <c r="F379" i="1"/>
  <c r="G379" i="1"/>
  <c r="H379" i="1"/>
  <c r="I379" i="1"/>
  <c r="J379" i="1"/>
  <c r="K379" i="1"/>
  <c r="L379" i="1"/>
  <c r="M379" i="1"/>
  <c r="N379" i="1"/>
  <c r="O379" i="1"/>
  <c r="D379" i="1"/>
  <c r="E375" i="1"/>
  <c r="F375" i="1"/>
  <c r="G375" i="1"/>
  <c r="H375" i="1"/>
  <c r="I375" i="1"/>
  <c r="J375" i="1"/>
  <c r="K375" i="1"/>
  <c r="L375" i="1"/>
  <c r="M375" i="1"/>
  <c r="N375" i="1"/>
  <c r="O375" i="1"/>
  <c r="D375" i="1"/>
  <c r="E366" i="1"/>
  <c r="F366" i="1"/>
  <c r="G366" i="1"/>
  <c r="G389" i="1" s="1"/>
  <c r="H366" i="1"/>
  <c r="I366" i="1"/>
  <c r="J366" i="1"/>
  <c r="K366" i="1"/>
  <c r="K389" i="1" s="1"/>
  <c r="L366" i="1"/>
  <c r="M366" i="1"/>
  <c r="N366" i="1"/>
  <c r="N389" i="1" s="1"/>
  <c r="O366" i="1"/>
  <c r="O389" i="1" s="1"/>
  <c r="D366" i="1"/>
  <c r="E350" i="1"/>
  <c r="F350" i="1"/>
  <c r="G350" i="1"/>
  <c r="H350" i="1"/>
  <c r="I350" i="1"/>
  <c r="J350" i="1"/>
  <c r="K350" i="1"/>
  <c r="L350" i="1"/>
  <c r="M350" i="1"/>
  <c r="N350" i="1"/>
  <c r="O350" i="1"/>
  <c r="E345" i="1"/>
  <c r="F345" i="1"/>
  <c r="G345" i="1"/>
  <c r="H345" i="1"/>
  <c r="I345" i="1"/>
  <c r="J345" i="1"/>
  <c r="K345" i="1"/>
  <c r="L345" i="1"/>
  <c r="M345" i="1"/>
  <c r="N345" i="1"/>
  <c r="O345" i="1"/>
  <c r="E341" i="1"/>
  <c r="F341" i="1"/>
  <c r="G341" i="1"/>
  <c r="H341" i="1"/>
  <c r="I341" i="1"/>
  <c r="J341" i="1"/>
  <c r="K341" i="1"/>
  <c r="L341" i="1"/>
  <c r="M341" i="1"/>
  <c r="N341" i="1"/>
  <c r="O341" i="1"/>
  <c r="D341" i="1"/>
  <c r="E332" i="1"/>
  <c r="F332" i="1"/>
  <c r="G332" i="1"/>
  <c r="H332" i="1"/>
  <c r="I332" i="1"/>
  <c r="J332" i="1"/>
  <c r="K332" i="1"/>
  <c r="L332" i="1"/>
  <c r="M332" i="1"/>
  <c r="N332" i="1"/>
  <c r="O332" i="1"/>
  <c r="E319" i="1"/>
  <c r="F319" i="1"/>
  <c r="G319" i="1"/>
  <c r="H319" i="1"/>
  <c r="I319" i="1"/>
  <c r="J319" i="1"/>
  <c r="K319" i="1"/>
  <c r="L319" i="1"/>
  <c r="M319" i="1"/>
  <c r="N319" i="1"/>
  <c r="O319" i="1"/>
  <c r="E316" i="1"/>
  <c r="F316" i="1"/>
  <c r="G316" i="1"/>
  <c r="H316" i="1"/>
  <c r="I316" i="1"/>
  <c r="J316" i="1"/>
  <c r="K316" i="1"/>
  <c r="L316" i="1"/>
  <c r="M316" i="1"/>
  <c r="N316" i="1"/>
  <c r="O316" i="1"/>
  <c r="D316" i="1"/>
  <c r="E310" i="1"/>
  <c r="F310" i="1"/>
  <c r="G310" i="1"/>
  <c r="H310" i="1"/>
  <c r="I310" i="1"/>
  <c r="J310" i="1"/>
  <c r="K310" i="1"/>
  <c r="L310" i="1"/>
  <c r="M310" i="1"/>
  <c r="N310" i="1"/>
  <c r="O310" i="1"/>
  <c r="E306" i="1"/>
  <c r="F306" i="1"/>
  <c r="G306" i="1"/>
  <c r="H306" i="1"/>
  <c r="I306" i="1"/>
  <c r="J306" i="1"/>
  <c r="K306" i="1"/>
  <c r="L306" i="1"/>
  <c r="M306" i="1"/>
  <c r="N306" i="1"/>
  <c r="O306" i="1"/>
  <c r="E297" i="1"/>
  <c r="F297" i="1"/>
  <c r="G297" i="1"/>
  <c r="H297" i="1"/>
  <c r="I297" i="1"/>
  <c r="J297" i="1"/>
  <c r="K297" i="1"/>
  <c r="L297" i="1"/>
  <c r="M297" i="1"/>
  <c r="N297" i="1"/>
  <c r="O297" i="1"/>
  <c r="D297" i="1"/>
  <c r="E278" i="1"/>
  <c r="F278" i="1"/>
  <c r="G278" i="1"/>
  <c r="H278" i="1"/>
  <c r="I278" i="1"/>
  <c r="J278" i="1"/>
  <c r="K278" i="1"/>
  <c r="L278" i="1"/>
  <c r="M278" i="1"/>
  <c r="N278" i="1"/>
  <c r="O278" i="1"/>
  <c r="E275" i="1"/>
  <c r="F275" i="1"/>
  <c r="G275" i="1"/>
  <c r="H275" i="1"/>
  <c r="I275" i="1"/>
  <c r="J275" i="1"/>
  <c r="K275" i="1"/>
  <c r="L275" i="1"/>
  <c r="M275" i="1"/>
  <c r="N275" i="1"/>
  <c r="O275" i="1"/>
  <c r="E270" i="1"/>
  <c r="F270" i="1"/>
  <c r="G270" i="1"/>
  <c r="H270" i="1"/>
  <c r="I270" i="1"/>
  <c r="J270" i="1"/>
  <c r="K270" i="1"/>
  <c r="L270" i="1"/>
  <c r="M270" i="1"/>
  <c r="N270" i="1"/>
  <c r="E266" i="1"/>
  <c r="F266" i="1"/>
  <c r="G266" i="1"/>
  <c r="H266" i="1"/>
  <c r="I266" i="1"/>
  <c r="J266" i="1"/>
  <c r="K266" i="1"/>
  <c r="L266" i="1"/>
  <c r="M266" i="1"/>
  <c r="N266" i="1"/>
  <c r="O266" i="1"/>
  <c r="E258" i="1"/>
  <c r="F258" i="1"/>
  <c r="G258" i="1"/>
  <c r="H258" i="1"/>
  <c r="I258" i="1"/>
  <c r="J258" i="1"/>
  <c r="K258" i="1"/>
  <c r="L258" i="1"/>
  <c r="M258" i="1"/>
  <c r="N258" i="1"/>
  <c r="O258" i="1"/>
  <c r="E240" i="1"/>
  <c r="F240" i="1"/>
  <c r="G240" i="1"/>
  <c r="H240" i="1"/>
  <c r="I240" i="1"/>
  <c r="J240" i="1"/>
  <c r="K240" i="1"/>
  <c r="L240" i="1"/>
  <c r="M240" i="1"/>
  <c r="N240" i="1"/>
  <c r="E234" i="1"/>
  <c r="F234" i="1"/>
  <c r="G234" i="1"/>
  <c r="H234" i="1"/>
  <c r="I234" i="1"/>
  <c r="J234" i="1"/>
  <c r="K234" i="1"/>
  <c r="L234" i="1"/>
  <c r="M234" i="1"/>
  <c r="N234" i="1"/>
  <c r="E230" i="1"/>
  <c r="F230" i="1"/>
  <c r="G230" i="1"/>
  <c r="H230" i="1"/>
  <c r="I230" i="1"/>
  <c r="J230" i="1"/>
  <c r="K230" i="1"/>
  <c r="L230" i="1"/>
  <c r="M230" i="1"/>
  <c r="N230" i="1"/>
  <c r="O230" i="1"/>
  <c r="D230" i="1"/>
  <c r="E221" i="1"/>
  <c r="F221" i="1"/>
  <c r="G221" i="1"/>
  <c r="H221" i="1"/>
  <c r="I221" i="1"/>
  <c r="J221" i="1"/>
  <c r="K221" i="1"/>
  <c r="L221" i="1"/>
  <c r="M221" i="1"/>
  <c r="N221" i="1"/>
  <c r="O221" i="1"/>
  <c r="E197" i="1"/>
  <c r="F197" i="1"/>
  <c r="G197" i="1"/>
  <c r="H197" i="1"/>
  <c r="I197" i="1"/>
  <c r="J197" i="1"/>
  <c r="K197" i="1"/>
  <c r="L197" i="1"/>
  <c r="M197" i="1"/>
  <c r="N197" i="1"/>
  <c r="O197" i="1"/>
  <c r="L192" i="1"/>
  <c r="M192" i="1"/>
  <c r="N192" i="1"/>
  <c r="E192" i="1"/>
  <c r="F192" i="1"/>
  <c r="G192" i="1"/>
  <c r="H192" i="1"/>
  <c r="I192" i="1"/>
  <c r="J192" i="1"/>
  <c r="K192" i="1"/>
  <c r="O192" i="1"/>
  <c r="E188" i="1"/>
  <c r="F188" i="1"/>
  <c r="G188" i="1"/>
  <c r="H188" i="1"/>
  <c r="I188" i="1"/>
  <c r="J188" i="1"/>
  <c r="K188" i="1"/>
  <c r="L188" i="1"/>
  <c r="M188" i="1"/>
  <c r="N188" i="1"/>
  <c r="O188" i="1"/>
  <c r="E180" i="1"/>
  <c r="F180" i="1"/>
  <c r="G180" i="1"/>
  <c r="H180" i="1"/>
  <c r="I180" i="1"/>
  <c r="J180" i="1"/>
  <c r="K180" i="1"/>
  <c r="L180" i="1"/>
  <c r="M180" i="1"/>
  <c r="N180" i="1"/>
  <c r="O180" i="1"/>
  <c r="D180" i="1"/>
  <c r="E123" i="1"/>
  <c r="F123" i="1"/>
  <c r="G123" i="1"/>
  <c r="H123" i="1"/>
  <c r="I123" i="1"/>
  <c r="J123" i="1"/>
  <c r="K123" i="1"/>
  <c r="L123" i="1"/>
  <c r="M123" i="1"/>
  <c r="N123" i="1"/>
  <c r="O123" i="1"/>
  <c r="D119" i="1"/>
  <c r="E110" i="1"/>
  <c r="F110" i="1"/>
  <c r="G110" i="1"/>
  <c r="H110" i="1"/>
  <c r="I110" i="1"/>
  <c r="J110" i="1"/>
  <c r="K110" i="1"/>
  <c r="L110" i="1"/>
  <c r="M110" i="1"/>
  <c r="N110" i="1"/>
  <c r="O110" i="1"/>
  <c r="E93" i="1"/>
  <c r="F93" i="1"/>
  <c r="G93" i="1"/>
  <c r="H93" i="1"/>
  <c r="I93" i="1"/>
  <c r="J93" i="1"/>
  <c r="K93" i="1"/>
  <c r="L93" i="1"/>
  <c r="M93" i="1"/>
  <c r="N93" i="1"/>
  <c r="O93" i="1"/>
  <c r="E90" i="1"/>
  <c r="F90" i="1"/>
  <c r="G90" i="1"/>
  <c r="H90" i="1"/>
  <c r="I90" i="1"/>
  <c r="J90" i="1"/>
  <c r="K90" i="1"/>
  <c r="L90" i="1"/>
  <c r="M90" i="1"/>
  <c r="N90" i="1"/>
  <c r="O90" i="1"/>
  <c r="E84" i="1"/>
  <c r="F84" i="1"/>
  <c r="G84" i="1"/>
  <c r="H84" i="1"/>
  <c r="I84" i="1"/>
  <c r="J84" i="1"/>
  <c r="K84" i="1"/>
  <c r="L84" i="1"/>
  <c r="M84" i="1"/>
  <c r="N84" i="1"/>
  <c r="O84" i="1"/>
  <c r="E80" i="1"/>
  <c r="F80" i="1"/>
  <c r="G80" i="1"/>
  <c r="H80" i="1"/>
  <c r="I80" i="1"/>
  <c r="J80" i="1"/>
  <c r="K80" i="1"/>
  <c r="L80" i="1"/>
  <c r="M80" i="1"/>
  <c r="N80" i="1"/>
  <c r="O80" i="1"/>
  <c r="E72" i="1"/>
  <c r="F72" i="1"/>
  <c r="G72" i="1"/>
  <c r="H72" i="1"/>
  <c r="I72" i="1"/>
  <c r="J72" i="1"/>
  <c r="K72" i="1"/>
  <c r="L72" i="1"/>
  <c r="M72" i="1"/>
  <c r="N72" i="1"/>
  <c r="O72" i="1"/>
  <c r="E57" i="1"/>
  <c r="F57" i="1"/>
  <c r="G57" i="1"/>
  <c r="H57" i="1"/>
  <c r="I57" i="1"/>
  <c r="J57" i="1"/>
  <c r="K57" i="1"/>
  <c r="L57" i="1"/>
  <c r="M57" i="1"/>
  <c r="N57" i="1"/>
  <c r="O57" i="1"/>
  <c r="E54" i="1"/>
  <c r="F54" i="1"/>
  <c r="G54" i="1"/>
  <c r="H54" i="1"/>
  <c r="I54" i="1"/>
  <c r="J54" i="1"/>
  <c r="K54" i="1"/>
  <c r="L54" i="1"/>
  <c r="M54" i="1"/>
  <c r="N54" i="1"/>
  <c r="O54" i="1"/>
  <c r="O49" i="1"/>
  <c r="E49" i="1"/>
  <c r="F49" i="1"/>
  <c r="G49" i="1"/>
  <c r="H49" i="1"/>
  <c r="I49" i="1"/>
  <c r="J49" i="1"/>
  <c r="K49" i="1"/>
  <c r="L49" i="1"/>
  <c r="M49" i="1"/>
  <c r="N49" i="1"/>
  <c r="E45" i="1"/>
  <c r="F45" i="1"/>
  <c r="G45" i="1"/>
  <c r="H45" i="1"/>
  <c r="I45" i="1"/>
  <c r="J45" i="1"/>
  <c r="K45" i="1"/>
  <c r="L45" i="1"/>
  <c r="M45" i="1"/>
  <c r="N45" i="1"/>
  <c r="O45" i="1"/>
  <c r="E37" i="1"/>
  <c r="F37" i="1"/>
  <c r="G37" i="1"/>
  <c r="H37" i="1"/>
  <c r="I37" i="1"/>
  <c r="J37" i="1"/>
  <c r="K37" i="1"/>
  <c r="L37" i="1"/>
  <c r="M37" i="1"/>
  <c r="N37" i="1"/>
  <c r="O37" i="1"/>
  <c r="D37" i="1"/>
  <c r="O270" i="1"/>
  <c r="E243" i="1"/>
  <c r="F243" i="1"/>
  <c r="G243" i="1"/>
  <c r="H243" i="1"/>
  <c r="I243" i="1"/>
  <c r="J243" i="1"/>
  <c r="K243" i="1"/>
  <c r="L243" i="1"/>
  <c r="M243" i="1"/>
  <c r="N243" i="1"/>
  <c r="O243" i="1"/>
  <c r="O240" i="1"/>
  <c r="D240" i="1"/>
  <c r="O234" i="1"/>
  <c r="H389" i="1" l="1"/>
  <c r="L354" i="1"/>
  <c r="L244" i="1"/>
  <c r="H244" i="1"/>
  <c r="M320" i="1"/>
  <c r="I320" i="1"/>
  <c r="M354" i="1"/>
  <c r="I354" i="1"/>
  <c r="E354" i="1"/>
  <c r="O354" i="1"/>
  <c r="K354" i="1"/>
  <c r="G354" i="1"/>
  <c r="N354" i="1"/>
  <c r="J354" i="1"/>
  <c r="E94" i="1"/>
  <c r="M58" i="1"/>
  <c r="I58" i="1"/>
  <c r="E58" i="1"/>
  <c r="L320" i="1"/>
  <c r="M389" i="1"/>
  <c r="O58" i="1"/>
  <c r="K58" i="1"/>
  <c r="G58" i="1"/>
  <c r="L58" i="1"/>
  <c r="H58" i="1"/>
  <c r="O94" i="1"/>
  <c r="K94" i="1"/>
  <c r="M244" i="1"/>
  <c r="I244" i="1"/>
  <c r="K244" i="1"/>
  <c r="G244" i="1"/>
  <c r="O320" i="1"/>
  <c r="K320" i="1"/>
  <c r="F320" i="1"/>
  <c r="J389" i="1"/>
  <c r="O244" i="1"/>
  <c r="N58" i="1"/>
  <c r="J58" i="1"/>
  <c r="F58" i="1"/>
  <c r="M94" i="1"/>
  <c r="I94" i="1"/>
  <c r="L94" i="1"/>
  <c r="H94" i="1"/>
  <c r="N94" i="1"/>
  <c r="J94" i="1"/>
  <c r="F94" i="1"/>
  <c r="N244" i="1"/>
  <c r="J244" i="1"/>
  <c r="F244" i="1"/>
  <c r="F279" i="1"/>
  <c r="N320" i="1"/>
  <c r="J320" i="1"/>
  <c r="H354" i="1"/>
  <c r="I389" i="1"/>
  <c r="L279" i="1"/>
  <c r="K279" i="1"/>
  <c r="G94" i="1"/>
  <c r="N279" i="1"/>
  <c r="J279" i="1"/>
  <c r="H320" i="1"/>
  <c r="F354" i="1"/>
  <c r="L389" i="1"/>
  <c r="E244" i="1"/>
  <c r="H279" i="1"/>
  <c r="O279" i="1"/>
  <c r="E320" i="1"/>
  <c r="M279" i="1"/>
  <c r="I279" i="1"/>
  <c r="G320" i="1"/>
  <c r="E389" i="1"/>
  <c r="F389" i="1"/>
  <c r="G279" i="1"/>
  <c r="E279" i="1"/>
  <c r="D192" i="1" l="1"/>
  <c r="O157" i="1"/>
  <c r="N157" i="1"/>
  <c r="M157" i="1"/>
  <c r="L157" i="1"/>
  <c r="K157" i="1"/>
  <c r="J157" i="1"/>
  <c r="I157" i="1"/>
  <c r="H157" i="1"/>
  <c r="G157" i="1"/>
  <c r="F157" i="1"/>
  <c r="E157" i="1"/>
  <c r="D157" i="1"/>
  <c r="D123" i="1"/>
  <c r="D84" i="1"/>
  <c r="D80" i="1"/>
  <c r="D54" i="1"/>
  <c r="D345" i="1" l="1"/>
  <c r="D310" i="1"/>
  <c r="D270" i="1"/>
  <c r="D266" i="1"/>
  <c r="D388" i="1"/>
  <c r="D389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D350" i="1"/>
  <c r="D332" i="1"/>
  <c r="D319" i="1"/>
  <c r="D306" i="1"/>
  <c r="D320" i="1" s="1"/>
  <c r="D278" i="1"/>
  <c r="D275" i="1"/>
  <c r="D258" i="1"/>
  <c r="D243" i="1"/>
  <c r="D234" i="1"/>
  <c r="D221" i="1"/>
  <c r="O200" i="1"/>
  <c r="O201" i="1" s="1"/>
  <c r="N200" i="1"/>
  <c r="N201" i="1" s="1"/>
  <c r="M200" i="1"/>
  <c r="M201" i="1" s="1"/>
  <c r="L200" i="1"/>
  <c r="L201" i="1" s="1"/>
  <c r="K200" i="1"/>
  <c r="K201" i="1" s="1"/>
  <c r="J200" i="1"/>
  <c r="J201" i="1" s="1"/>
  <c r="I200" i="1"/>
  <c r="I201" i="1" s="1"/>
  <c r="H200" i="1"/>
  <c r="H201" i="1" s="1"/>
  <c r="G200" i="1"/>
  <c r="G201" i="1" s="1"/>
  <c r="F200" i="1"/>
  <c r="F201" i="1" s="1"/>
  <c r="E200" i="1"/>
  <c r="E201" i="1" s="1"/>
  <c r="D200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D244" i="1" l="1"/>
  <c r="D279" i="1"/>
  <c r="D354" i="1"/>
  <c r="D72" i="1"/>
  <c r="D45" i="1"/>
  <c r="D57" i="1"/>
  <c r="O131" i="1" l="1"/>
  <c r="N131" i="1"/>
  <c r="M131" i="1"/>
  <c r="L131" i="1"/>
  <c r="K131" i="1"/>
  <c r="J131" i="1"/>
  <c r="I131" i="1"/>
  <c r="H131" i="1"/>
  <c r="G131" i="1"/>
  <c r="F131" i="1"/>
  <c r="E131" i="1"/>
  <c r="D131" i="1"/>
  <c r="D90" i="1"/>
  <c r="D93" i="1"/>
  <c r="D49" i="1"/>
  <c r="D94" i="1" l="1"/>
  <c r="D58" i="1"/>
  <c r="E44" i="4"/>
  <c r="F44" i="4"/>
  <c r="G44" i="4"/>
  <c r="H44" i="4"/>
  <c r="I44" i="4"/>
  <c r="J44" i="4"/>
  <c r="K44" i="4"/>
  <c r="L44" i="4"/>
  <c r="M44" i="4"/>
  <c r="N44" i="4"/>
  <c r="O44" i="4"/>
  <c r="D44" i="4"/>
  <c r="E226" i="4"/>
  <c r="F226" i="4"/>
  <c r="G226" i="4"/>
  <c r="H226" i="4"/>
  <c r="I226" i="4"/>
  <c r="J226" i="4"/>
  <c r="K226" i="4"/>
  <c r="L226" i="4"/>
  <c r="M226" i="4"/>
  <c r="N226" i="4"/>
  <c r="O226" i="4"/>
  <c r="D226" i="4"/>
  <c r="E221" i="4"/>
  <c r="F221" i="4"/>
  <c r="G221" i="4"/>
  <c r="H221" i="4"/>
  <c r="I221" i="4"/>
  <c r="J221" i="4"/>
  <c r="K221" i="4"/>
  <c r="L221" i="4"/>
  <c r="M221" i="4"/>
  <c r="N221" i="4"/>
  <c r="O221" i="4"/>
  <c r="D221" i="4"/>
  <c r="E218" i="4"/>
  <c r="F218" i="4"/>
  <c r="G218" i="4"/>
  <c r="H218" i="4"/>
  <c r="I218" i="4"/>
  <c r="J218" i="4"/>
  <c r="K218" i="4"/>
  <c r="L218" i="4"/>
  <c r="M218" i="4"/>
  <c r="N218" i="4"/>
  <c r="O218" i="4"/>
  <c r="D218" i="4"/>
  <c r="E210" i="4"/>
  <c r="F210" i="4"/>
  <c r="G210" i="4"/>
  <c r="H210" i="4"/>
  <c r="I210" i="4"/>
  <c r="I227" i="4" s="1"/>
  <c r="J210" i="4"/>
  <c r="K210" i="4"/>
  <c r="K227" i="4" s="1"/>
  <c r="L210" i="4"/>
  <c r="M210" i="4"/>
  <c r="N210" i="4"/>
  <c r="O210" i="4"/>
  <c r="D210" i="4"/>
  <c r="E195" i="4"/>
  <c r="F195" i="4"/>
  <c r="G195" i="4"/>
  <c r="H195" i="4"/>
  <c r="I195" i="4"/>
  <c r="J195" i="4"/>
  <c r="K195" i="4"/>
  <c r="L195" i="4"/>
  <c r="M195" i="4"/>
  <c r="N195" i="4"/>
  <c r="O195" i="4"/>
  <c r="D195" i="4"/>
  <c r="E189" i="4"/>
  <c r="F189" i="4"/>
  <c r="G189" i="4"/>
  <c r="H189" i="4"/>
  <c r="I189" i="4"/>
  <c r="J189" i="4"/>
  <c r="K189" i="4"/>
  <c r="L189" i="4"/>
  <c r="M189" i="4"/>
  <c r="N189" i="4"/>
  <c r="O189" i="4"/>
  <c r="D189" i="4"/>
  <c r="E186" i="4"/>
  <c r="F186" i="4"/>
  <c r="G186" i="4"/>
  <c r="H186" i="4"/>
  <c r="I186" i="4"/>
  <c r="J186" i="4"/>
  <c r="K186" i="4"/>
  <c r="L186" i="4"/>
  <c r="M186" i="4"/>
  <c r="N186" i="4"/>
  <c r="O186" i="4"/>
  <c r="D186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E161" i="4"/>
  <c r="F161" i="4"/>
  <c r="G161" i="4"/>
  <c r="H161" i="4"/>
  <c r="I161" i="4"/>
  <c r="J161" i="4"/>
  <c r="K161" i="4"/>
  <c r="L161" i="4"/>
  <c r="M161" i="4"/>
  <c r="N161" i="4"/>
  <c r="O161" i="4"/>
  <c r="D161" i="4"/>
  <c r="E156" i="4"/>
  <c r="F156" i="4"/>
  <c r="G156" i="4"/>
  <c r="H156" i="4"/>
  <c r="I156" i="4"/>
  <c r="J156" i="4"/>
  <c r="K156" i="4"/>
  <c r="L156" i="4"/>
  <c r="M156" i="4"/>
  <c r="N156" i="4"/>
  <c r="O156" i="4"/>
  <c r="D156" i="4"/>
  <c r="E153" i="4"/>
  <c r="F153" i="4"/>
  <c r="G153" i="4"/>
  <c r="H153" i="4"/>
  <c r="I153" i="4"/>
  <c r="J153" i="4"/>
  <c r="K153" i="4"/>
  <c r="L153" i="4"/>
  <c r="M153" i="4"/>
  <c r="N153" i="4"/>
  <c r="O153" i="4"/>
  <c r="D153" i="4"/>
  <c r="E144" i="4"/>
  <c r="F144" i="4"/>
  <c r="G144" i="4"/>
  <c r="H144" i="4"/>
  <c r="I144" i="4"/>
  <c r="J144" i="4"/>
  <c r="J162" i="4" s="1"/>
  <c r="K144" i="4"/>
  <c r="L144" i="4"/>
  <c r="L162" i="4" s="1"/>
  <c r="M144" i="4"/>
  <c r="N144" i="4"/>
  <c r="N162" i="4" s="1"/>
  <c r="O144" i="4"/>
  <c r="D144" i="4"/>
  <c r="E128" i="4"/>
  <c r="F128" i="4"/>
  <c r="G128" i="4"/>
  <c r="H128" i="4"/>
  <c r="I128" i="4"/>
  <c r="J128" i="4"/>
  <c r="K128" i="4"/>
  <c r="L128" i="4"/>
  <c r="M128" i="4"/>
  <c r="N128" i="4"/>
  <c r="O128" i="4"/>
  <c r="D12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9" i="4"/>
  <c r="F119" i="4"/>
  <c r="G119" i="4"/>
  <c r="H119" i="4"/>
  <c r="I119" i="4"/>
  <c r="J119" i="4"/>
  <c r="K119" i="4"/>
  <c r="L119" i="4"/>
  <c r="M119" i="4"/>
  <c r="N119" i="4"/>
  <c r="O119" i="4"/>
  <c r="D119" i="4"/>
  <c r="E110" i="4"/>
  <c r="F110" i="4"/>
  <c r="G110" i="4"/>
  <c r="H110" i="4"/>
  <c r="H129" i="4" s="1"/>
  <c r="I110" i="4"/>
  <c r="J110" i="4"/>
  <c r="J129" i="4" s="1"/>
  <c r="K110" i="4"/>
  <c r="L110" i="4"/>
  <c r="L129" i="4" s="1"/>
  <c r="M110" i="4"/>
  <c r="M129" i="4" s="1"/>
  <c r="N110" i="4"/>
  <c r="O110" i="4"/>
  <c r="D110" i="4"/>
  <c r="D129" i="4" s="1"/>
  <c r="E94" i="4"/>
  <c r="F94" i="4"/>
  <c r="G94" i="4"/>
  <c r="H94" i="4"/>
  <c r="I94" i="4"/>
  <c r="J94" i="4"/>
  <c r="K94" i="4"/>
  <c r="L94" i="4"/>
  <c r="M94" i="4"/>
  <c r="N94" i="4"/>
  <c r="O94" i="4"/>
  <c r="D94" i="4"/>
  <c r="E88" i="4"/>
  <c r="F88" i="4"/>
  <c r="G88" i="4"/>
  <c r="H88" i="4"/>
  <c r="I88" i="4"/>
  <c r="J88" i="4"/>
  <c r="K88" i="4"/>
  <c r="L88" i="4"/>
  <c r="M88" i="4"/>
  <c r="N88" i="4"/>
  <c r="O88" i="4"/>
  <c r="D88" i="4"/>
  <c r="E85" i="4"/>
  <c r="F85" i="4"/>
  <c r="G85" i="4"/>
  <c r="H85" i="4"/>
  <c r="I85" i="4"/>
  <c r="J85" i="4"/>
  <c r="K85" i="4"/>
  <c r="L85" i="4"/>
  <c r="M85" i="4"/>
  <c r="N85" i="4"/>
  <c r="O85" i="4"/>
  <c r="D85" i="4"/>
  <c r="E76" i="4"/>
  <c r="F76" i="4"/>
  <c r="F95" i="4" s="1"/>
  <c r="G76" i="4"/>
  <c r="G95" i="4" s="1"/>
  <c r="H76" i="4"/>
  <c r="H95" i="4" s="1"/>
  <c r="I76" i="4"/>
  <c r="J76" i="4"/>
  <c r="J95" i="4" s="1"/>
  <c r="K76" i="4"/>
  <c r="L76" i="4"/>
  <c r="L95" i="4" s="1"/>
  <c r="M76" i="4"/>
  <c r="M95" i="4" s="1"/>
  <c r="N76" i="4"/>
  <c r="O76" i="4"/>
  <c r="O95" i="4" s="1"/>
  <c r="D76" i="4"/>
  <c r="E61" i="4"/>
  <c r="F61" i="4"/>
  <c r="G61" i="4"/>
  <c r="H61" i="4"/>
  <c r="I61" i="4"/>
  <c r="J61" i="4"/>
  <c r="K61" i="4"/>
  <c r="L61" i="4"/>
  <c r="M61" i="4"/>
  <c r="N61" i="4"/>
  <c r="O61" i="4"/>
  <c r="D61" i="4"/>
  <c r="E55" i="4"/>
  <c r="F55" i="4"/>
  <c r="G55" i="4"/>
  <c r="H55" i="4"/>
  <c r="I55" i="4"/>
  <c r="J55" i="4"/>
  <c r="K55" i="4"/>
  <c r="L55" i="4"/>
  <c r="M55" i="4"/>
  <c r="N55" i="4"/>
  <c r="O55" i="4"/>
  <c r="D55" i="4"/>
  <c r="E52" i="4"/>
  <c r="F52" i="4"/>
  <c r="G52" i="4"/>
  <c r="G62" i="4" s="1"/>
  <c r="H52" i="4"/>
  <c r="I52" i="4"/>
  <c r="J52" i="4"/>
  <c r="K52" i="4"/>
  <c r="K62" i="4" s="1"/>
  <c r="L52" i="4"/>
  <c r="M52" i="4"/>
  <c r="N52" i="4"/>
  <c r="O52" i="4"/>
  <c r="D52" i="4"/>
  <c r="E62" i="4"/>
  <c r="E30" i="4"/>
  <c r="F30" i="4"/>
  <c r="G30" i="4"/>
  <c r="H30" i="4"/>
  <c r="I30" i="4"/>
  <c r="J30" i="4"/>
  <c r="K30" i="4"/>
  <c r="L30" i="4"/>
  <c r="M30" i="4"/>
  <c r="N30" i="4"/>
  <c r="O30" i="4"/>
  <c r="D30" i="4"/>
  <c r="E25" i="4"/>
  <c r="F25" i="4"/>
  <c r="G25" i="4"/>
  <c r="H25" i="4"/>
  <c r="I25" i="4"/>
  <c r="J25" i="4"/>
  <c r="K25" i="4"/>
  <c r="L25" i="4"/>
  <c r="M25" i="4"/>
  <c r="N25" i="4"/>
  <c r="O25" i="4"/>
  <c r="D25" i="4"/>
  <c r="O22" i="4"/>
  <c r="E22" i="4"/>
  <c r="F22" i="4"/>
  <c r="G22" i="4"/>
  <c r="H22" i="4"/>
  <c r="I22" i="4"/>
  <c r="J22" i="4"/>
  <c r="K22" i="4"/>
  <c r="L22" i="4"/>
  <c r="M22" i="4"/>
  <c r="N22" i="4"/>
  <c r="D22" i="4"/>
  <c r="E13" i="4"/>
  <c r="F13" i="4"/>
  <c r="G13" i="4"/>
  <c r="H13" i="4"/>
  <c r="I13" i="4"/>
  <c r="J13" i="4"/>
  <c r="K13" i="4"/>
  <c r="L13" i="4"/>
  <c r="M13" i="4"/>
  <c r="N13" i="4"/>
  <c r="O13" i="4"/>
  <c r="D13" i="4"/>
  <c r="D31" i="4" s="1"/>
  <c r="D197" i="1"/>
  <c r="D188" i="1"/>
  <c r="E162" i="1"/>
  <c r="F162" i="1"/>
  <c r="G162" i="1"/>
  <c r="H162" i="1"/>
  <c r="I162" i="1"/>
  <c r="J162" i="1"/>
  <c r="K162" i="1"/>
  <c r="L162" i="1"/>
  <c r="M162" i="1"/>
  <c r="N162" i="1"/>
  <c r="O162" i="1"/>
  <c r="D162" i="1"/>
  <c r="E153" i="1"/>
  <c r="F153" i="1"/>
  <c r="G153" i="1"/>
  <c r="H153" i="1"/>
  <c r="I153" i="1"/>
  <c r="J153" i="1"/>
  <c r="K153" i="1"/>
  <c r="L153" i="1"/>
  <c r="M153" i="1"/>
  <c r="N153" i="1"/>
  <c r="O153" i="1"/>
  <c r="D153" i="1"/>
  <c r="E145" i="1"/>
  <c r="F145" i="1"/>
  <c r="G145" i="1"/>
  <c r="H145" i="1"/>
  <c r="I145" i="1"/>
  <c r="J145" i="1"/>
  <c r="K145" i="1"/>
  <c r="L145" i="1"/>
  <c r="M145" i="1"/>
  <c r="N145" i="1"/>
  <c r="O145" i="1"/>
  <c r="D145" i="1"/>
  <c r="E128" i="1"/>
  <c r="F128" i="1"/>
  <c r="G128" i="1"/>
  <c r="H128" i="1"/>
  <c r="I128" i="1"/>
  <c r="J128" i="1"/>
  <c r="K128" i="1"/>
  <c r="L128" i="1"/>
  <c r="M128" i="1"/>
  <c r="N128" i="1"/>
  <c r="O128" i="1"/>
  <c r="D128" i="1"/>
  <c r="E119" i="1"/>
  <c r="F119" i="1"/>
  <c r="G119" i="1"/>
  <c r="G132" i="1" s="1"/>
  <c r="H119" i="1"/>
  <c r="I119" i="1"/>
  <c r="J119" i="1"/>
  <c r="K119" i="1"/>
  <c r="L119" i="1"/>
  <c r="M119" i="1"/>
  <c r="N119" i="1"/>
  <c r="O119" i="1"/>
  <c r="D110" i="1"/>
  <c r="I132" i="1" l="1"/>
  <c r="O132" i="1"/>
  <c r="N132" i="1"/>
  <c r="J132" i="1"/>
  <c r="F132" i="1"/>
  <c r="K132" i="1"/>
  <c r="M132" i="1"/>
  <c r="E132" i="1"/>
  <c r="L132" i="1"/>
  <c r="H132" i="1"/>
  <c r="N166" i="1"/>
  <c r="J166" i="1"/>
  <c r="F166" i="1"/>
  <c r="M166" i="1"/>
  <c r="I166" i="1"/>
  <c r="E166" i="1"/>
  <c r="L166" i="1"/>
  <c r="H166" i="1"/>
  <c r="G166" i="1"/>
  <c r="O166" i="1"/>
  <c r="K166" i="1"/>
  <c r="D201" i="1"/>
  <c r="D132" i="1"/>
  <c r="D166" i="1"/>
  <c r="J62" i="4"/>
  <c r="F62" i="4"/>
  <c r="N62" i="4"/>
  <c r="D62" i="4"/>
  <c r="L62" i="4"/>
  <c r="H62" i="4"/>
  <c r="O62" i="4"/>
  <c r="I62" i="4"/>
  <c r="D162" i="4"/>
  <c r="K95" i="4"/>
  <c r="K162" i="4"/>
  <c r="N129" i="4"/>
  <c r="F162" i="4"/>
  <c r="M62" i="4"/>
  <c r="N95" i="4"/>
  <c r="H162" i="4"/>
  <c r="F129" i="4"/>
  <c r="E95" i="4"/>
  <c r="O162" i="4"/>
  <c r="O31" i="4"/>
  <c r="O129" i="4"/>
  <c r="M162" i="4"/>
  <c r="I162" i="4"/>
  <c r="G162" i="4"/>
  <c r="E162" i="4"/>
  <c r="D95" i="4"/>
  <c r="K129" i="4"/>
  <c r="I129" i="4"/>
  <c r="G129" i="4"/>
  <c r="E129" i="4"/>
  <c r="I95" i="4"/>
  <c r="N31" i="4"/>
  <c r="L31" i="4"/>
  <c r="J31" i="4"/>
  <c r="H31" i="4"/>
  <c r="F31" i="4"/>
  <c r="O196" i="4"/>
  <c r="M196" i="4"/>
  <c r="K196" i="4"/>
  <c r="I196" i="4"/>
  <c r="G196" i="4"/>
  <c r="E196" i="4"/>
  <c r="D196" i="4"/>
  <c r="N196" i="4"/>
  <c r="L196" i="4"/>
  <c r="J196" i="4"/>
  <c r="H196" i="4"/>
  <c r="F196" i="4"/>
  <c r="O227" i="4"/>
  <c r="M227" i="4"/>
  <c r="G227" i="4"/>
  <c r="E227" i="4"/>
  <c r="D227" i="4"/>
  <c r="N227" i="4"/>
  <c r="L227" i="4"/>
  <c r="J227" i="4"/>
  <c r="H227" i="4"/>
  <c r="F227" i="4"/>
  <c r="M31" i="4"/>
  <c r="K31" i="4"/>
  <c r="I31" i="4"/>
  <c r="G31" i="4"/>
  <c r="E31" i="4"/>
</calcChain>
</file>

<file path=xl/sharedStrings.xml><?xml version="1.0" encoding="utf-8"?>
<sst xmlns="http://schemas.openxmlformats.org/spreadsheetml/2006/main" count="1024" uniqueCount="223">
  <si>
    <t>№</t>
  </si>
  <si>
    <t>Приём пищи,</t>
  </si>
  <si>
    <t>Наименование блюда</t>
  </si>
  <si>
    <t>Масса</t>
  </si>
  <si>
    <t>порции</t>
  </si>
  <si>
    <t>Пищевая ценность (г)</t>
  </si>
  <si>
    <t>ККАЛ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</si>
  <si>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</si>
  <si>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</si>
  <si>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</si>
  <si>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</si>
  <si>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</si>
  <si>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</si>
  <si>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</si>
  <si>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</si>
  <si>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</si>
  <si>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</si>
  <si>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</si>
  <si>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</si>
  <si>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</si>
  <si>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Завтрак</t>
  </si>
  <si>
    <t>200/10</t>
  </si>
  <si>
    <t>1шт.</t>
  </si>
  <si>
    <t>200/15</t>
  </si>
  <si>
    <t>100/15</t>
  </si>
  <si>
    <t xml:space="preserve">Всего в Завтрак </t>
  </si>
  <si>
    <t>Обед</t>
  </si>
  <si>
    <t>Плов с мясом</t>
  </si>
  <si>
    <t>Хлеб пшеничный</t>
  </si>
  <si>
    <t>Хлеб ржаной</t>
  </si>
  <si>
    <t>Всего в Обед</t>
  </si>
  <si>
    <t>Полдник</t>
  </si>
  <si>
    <t>Кефир/йогурт/</t>
  </si>
  <si>
    <t>Ужин</t>
  </si>
  <si>
    <t>Картофель отварной</t>
  </si>
  <si>
    <t>Всего в Ужин</t>
  </si>
  <si>
    <t>Всего в день</t>
  </si>
  <si>
    <t xml:space="preserve">Всего в Полдник </t>
  </si>
  <si>
    <t xml:space="preserve">1-ая неделя </t>
  </si>
  <si>
    <t>Понедельник</t>
  </si>
  <si>
    <t>Вторник</t>
  </si>
  <si>
    <t>250/10</t>
  </si>
  <si>
    <t>Сок фруктовый</t>
  </si>
  <si>
    <t>Среда</t>
  </si>
  <si>
    <t>Четверг</t>
  </si>
  <si>
    <t>Пятница</t>
  </si>
  <si>
    <t>Чай с молоком</t>
  </si>
  <si>
    <t>Суббота</t>
  </si>
  <si>
    <t>Воскресенье</t>
  </si>
  <si>
    <t>УТВЕРЖДАЮ:</t>
  </si>
  <si>
    <t xml:space="preserve">2-ая неделя </t>
  </si>
  <si>
    <t>II завтрак</t>
  </si>
  <si>
    <t>Пирожки с картошкой</t>
  </si>
  <si>
    <t>Котлеты говяж.</t>
  </si>
  <si>
    <t>Каша  пшеничная с мас.</t>
  </si>
  <si>
    <t>Разработчики:</t>
  </si>
  <si>
    <t>Врач</t>
  </si>
  <si>
    <t>и.о. шеф-повара</t>
  </si>
  <si>
    <t>Алхасова Р.М.</t>
  </si>
  <si>
    <t>Висхаджиева З.В.</t>
  </si>
  <si>
    <t>Каша жидкая молочная из манной крупы</t>
  </si>
  <si>
    <t>Хлеб пшеничный с маслом</t>
  </si>
  <si>
    <t>Булочка домашняя</t>
  </si>
  <si>
    <t>Овощи натуральные соленые</t>
  </si>
  <si>
    <t>Компот из смеси сухофруктов</t>
  </si>
  <si>
    <t>Фрукты свежие (яблоки)</t>
  </si>
  <si>
    <t>Рыба тушенная в томате с овощами</t>
  </si>
  <si>
    <t>Сосиски отварные</t>
  </si>
  <si>
    <t>Салат из капусты с морковью</t>
  </si>
  <si>
    <t>Тефтели мясные</t>
  </si>
  <si>
    <t>Каша вязкая на молоке из овсяных хлопьев</t>
  </si>
  <si>
    <t>Курица в соусе с томатом</t>
  </si>
  <si>
    <t xml:space="preserve">Компот из свежих яблок </t>
  </si>
  <si>
    <t>0.16</t>
  </si>
  <si>
    <t>1, 09</t>
  </si>
  <si>
    <t>103, 9</t>
  </si>
  <si>
    <t>Рыба, тушенная в томате с овощами</t>
  </si>
  <si>
    <t>Макароны отварные с маслом</t>
  </si>
  <si>
    <t>Салат из моркови с яблоками</t>
  </si>
  <si>
    <t>Жаркое по -домашнему</t>
  </si>
  <si>
    <t>Запеканка из творога с с/м</t>
  </si>
  <si>
    <t>Голубцы</t>
  </si>
  <si>
    <t>Каша гречневая рассыпчатая</t>
  </si>
  <si>
    <t>Суп молочный с макаронами</t>
  </si>
  <si>
    <t>Винегрет</t>
  </si>
  <si>
    <t>Овощное рагу из овощей</t>
  </si>
  <si>
    <t>Плов с курицей</t>
  </si>
  <si>
    <t>Суп картоф. с боб.(фасоль)</t>
  </si>
  <si>
    <t xml:space="preserve">Суп - хинкал </t>
  </si>
  <si>
    <t>Гуляш из отвар. мяса</t>
  </si>
  <si>
    <t>Каша перловая рассыпчатая</t>
  </si>
  <si>
    <t>100/5</t>
  </si>
  <si>
    <t>Картофельное пюре</t>
  </si>
  <si>
    <t>Борщ с капуст и картофелем</t>
  </si>
  <si>
    <t>Яйцо кур. сваренное вкрутую</t>
  </si>
  <si>
    <t>Салат из свеклы с зелен. горош.</t>
  </si>
  <si>
    <t>Салат карт. с солен. огурцом</t>
  </si>
  <si>
    <t>Пюре картофельное</t>
  </si>
  <si>
    <t>Суп с макарон.изделиями на курином бульоне</t>
  </si>
  <si>
    <t>Суп рисовый с говядиной</t>
  </si>
  <si>
    <t>50/10</t>
  </si>
  <si>
    <t>0.35</t>
  </si>
  <si>
    <t>255/50</t>
  </si>
  <si>
    <t>150/5</t>
  </si>
  <si>
    <t>Сырники из творога</t>
  </si>
  <si>
    <t>1 шт</t>
  </si>
  <si>
    <t>200/5</t>
  </si>
  <si>
    <t>Суп картоф. с боб.(горох)</t>
  </si>
  <si>
    <t>Суп картоф с бобов (чечевица)</t>
  </si>
  <si>
    <t>Макароны отварные с сыром</t>
  </si>
  <si>
    <t>Компот из кураги</t>
  </si>
  <si>
    <t>Бутерброд с сыром и маслом</t>
  </si>
  <si>
    <t xml:space="preserve"> </t>
  </si>
  <si>
    <t>155/45</t>
  </si>
  <si>
    <t>Салат из капусты с яблоками</t>
  </si>
  <si>
    <t>Приложение 8,10</t>
  </si>
  <si>
    <t>директор МБОУКШИ "ДКК 1"</t>
  </si>
  <si>
    <t>____________________Муртазалиев А.М.</t>
  </si>
  <si>
    <t>к СанПиН 2.3/2.4.3590-20</t>
  </si>
  <si>
    <t>Каша вязкая молочная из рисовой крупы</t>
  </si>
  <si>
    <t>Сыр</t>
  </si>
  <si>
    <t>100/10</t>
  </si>
  <si>
    <t>Легкий ужин</t>
  </si>
  <si>
    <t>Молоко кипяченное</t>
  </si>
  <si>
    <t>Всего в легкий ужин</t>
  </si>
  <si>
    <t>Всего в ужин</t>
  </si>
  <si>
    <t xml:space="preserve">Всего в полдник </t>
  </si>
  <si>
    <t xml:space="preserve">Всего в завтрак </t>
  </si>
  <si>
    <t>Кукуруза консервированная</t>
  </si>
  <si>
    <t>70/150</t>
  </si>
  <si>
    <t>Борщ с капуст и картоф.,смет</t>
  </si>
  <si>
    <t>300/15</t>
  </si>
  <si>
    <t>Люля с пшеничной кашей</t>
  </si>
  <si>
    <t>Кефир</t>
  </si>
  <si>
    <t>Пирожки запеч. с творогом</t>
  </si>
  <si>
    <t>Всего в обед</t>
  </si>
  <si>
    <t>Жаркое с курицей</t>
  </si>
  <si>
    <t>Чай сладкий с сахаром</t>
  </si>
  <si>
    <t>Каша  манная молочная</t>
  </si>
  <si>
    <t>200/</t>
  </si>
  <si>
    <t>1шт</t>
  </si>
  <si>
    <t>Суп картоф.горох.на м/б</t>
  </si>
  <si>
    <t>Кисель</t>
  </si>
  <si>
    <t>Печенье</t>
  </si>
  <si>
    <t>Люля куринные</t>
  </si>
  <si>
    <t>Макароны отварные</t>
  </si>
  <si>
    <t>Каша вязкая на молоке изячневой крупы</t>
  </si>
  <si>
    <t>100/20/10</t>
  </si>
  <si>
    <t>Салат морковный</t>
  </si>
  <si>
    <t>Суп чечевичный на м/б</t>
  </si>
  <si>
    <t>Рыба запеченная</t>
  </si>
  <si>
    <t>Компот из сухофруктов</t>
  </si>
  <si>
    <t>Творог со сметаной</t>
  </si>
  <si>
    <t>100/20</t>
  </si>
  <si>
    <t>Какао с молоком сладкое</t>
  </si>
  <si>
    <t>200/10/5</t>
  </si>
  <si>
    <t>1.0</t>
  </si>
  <si>
    <t>100\10</t>
  </si>
  <si>
    <t>1 шт.</t>
  </si>
  <si>
    <t>суп гороховый на мясном б-не</t>
  </si>
  <si>
    <t>фрукты</t>
  </si>
  <si>
    <t>90\150</t>
  </si>
  <si>
    <t>70\150</t>
  </si>
  <si>
    <t>0.07</t>
  </si>
  <si>
    <t>0.02</t>
  </si>
  <si>
    <t>200\15</t>
  </si>
  <si>
    <t>0.3</t>
  </si>
  <si>
    <t>561.05</t>
  </si>
  <si>
    <t>336.06</t>
  </si>
  <si>
    <t>33.35</t>
  </si>
  <si>
    <t>221.066627.06</t>
  </si>
  <si>
    <t>295.15</t>
  </si>
  <si>
    <t>406.15</t>
  </si>
  <si>
    <t>100\10\20</t>
  </si>
  <si>
    <t>50/40</t>
  </si>
  <si>
    <t>100/150</t>
  </si>
  <si>
    <t xml:space="preserve">                                  Примерное меню и пищевая ценность приготовляемых блюд</t>
  </si>
  <si>
    <t xml:space="preserve">                                            (2-х недельное)</t>
  </si>
  <si>
    <t>Чай с сахаром</t>
  </si>
  <si>
    <t>Каша вязкая молочная из пшеничной крупы</t>
  </si>
  <si>
    <t>Суп перловый на м\б-не</t>
  </si>
  <si>
    <t>Фрукты</t>
  </si>
  <si>
    <t>Какао</t>
  </si>
  <si>
    <t>Хлеб с маслом</t>
  </si>
  <si>
    <t>Яйцо вареное</t>
  </si>
  <si>
    <t>Салат свекольный с кукурузой</t>
  </si>
  <si>
    <t>Суп гороховый на мясном б-не</t>
  </si>
  <si>
    <t>Голубцы с кашей перловой</t>
  </si>
  <si>
    <t xml:space="preserve">Хлеб пшеничный </t>
  </si>
  <si>
    <t>Ватрушки с творогом</t>
  </si>
  <si>
    <t>Рыба запеченая с гречневой кашей</t>
  </si>
  <si>
    <t>Тефтели с капустой тушен.</t>
  </si>
  <si>
    <t>Кукуруза консерв.</t>
  </si>
  <si>
    <t>Оладьи со сгущенкой</t>
  </si>
  <si>
    <t>Куриные биточки</t>
  </si>
  <si>
    <t>Каша пшеничная с маслом</t>
  </si>
  <si>
    <t>Вафли</t>
  </si>
  <si>
    <t>Каша вязкая на молоке ячневая</t>
  </si>
  <si>
    <t>Салат капустный с горошком зеленым</t>
  </si>
  <si>
    <t>Мясные биточки</t>
  </si>
  <si>
    <t>Пирожки с творогом</t>
  </si>
  <si>
    <t>Бутерброд с маслом и сыром</t>
  </si>
  <si>
    <t>Каша перловая</t>
  </si>
  <si>
    <t>Суп молочный гречневый</t>
  </si>
  <si>
    <t>Суп фасолевый на м\б-не</t>
  </si>
  <si>
    <t>Рыба запеченая</t>
  </si>
  <si>
    <t>Салат из свеклы с зелен.горошком</t>
  </si>
  <si>
    <t>Мясные люля</t>
  </si>
  <si>
    <t>Капуста тушеная</t>
  </si>
  <si>
    <t xml:space="preserve">                    Категория:</t>
  </si>
  <si>
    <t xml:space="preserve">кадеты 12-18 лет </t>
  </si>
  <si>
    <t xml:space="preserve">                       генерал-майор КК</t>
  </si>
  <si>
    <t>Каша пшенная молочная</t>
  </si>
  <si>
    <t>2смена 13:15-14:00</t>
  </si>
  <si>
    <t>3смена 14:05-14:50</t>
  </si>
  <si>
    <t xml:space="preserve">1смена  12:25 - 13:00   </t>
  </si>
  <si>
    <r>
      <rPr>
        <b/>
        <sz val="16"/>
        <color rgb="FF00B050"/>
        <rFont val="Times New Roman"/>
        <family val="1"/>
        <charset val="204"/>
      </rPr>
      <t xml:space="preserve">Завтрак  </t>
    </r>
    <r>
      <rPr>
        <b/>
        <sz val="16"/>
        <color theme="1"/>
        <rFont val="Times New Roman"/>
        <family val="1"/>
        <charset val="204"/>
      </rPr>
      <t xml:space="preserve">               07:50 - 08:20     </t>
    </r>
  </si>
  <si>
    <r>
      <rPr>
        <b/>
        <sz val="16"/>
        <color rgb="FF00B050"/>
        <rFont val="Times New Roman"/>
        <family val="1"/>
        <charset val="204"/>
      </rPr>
      <t xml:space="preserve">Обед </t>
    </r>
    <r>
      <rPr>
        <b/>
        <sz val="16"/>
        <color theme="1"/>
        <rFont val="Times New Roman"/>
        <family val="1"/>
        <charset val="204"/>
      </rPr>
      <t xml:space="preserve">                      </t>
    </r>
  </si>
  <si>
    <r>
      <rPr>
        <b/>
        <sz val="16"/>
        <color rgb="FF00B050"/>
        <rFont val="Times New Roman"/>
        <family val="1"/>
        <charset val="204"/>
      </rPr>
      <t xml:space="preserve">Полдник </t>
    </r>
    <r>
      <rPr>
        <b/>
        <sz val="16"/>
        <color theme="1"/>
        <rFont val="Times New Roman"/>
        <family val="1"/>
        <charset val="204"/>
      </rPr>
      <t xml:space="preserve">              17:00 - 17:25  </t>
    </r>
  </si>
  <si>
    <r>
      <rPr>
        <b/>
        <sz val="16"/>
        <color rgb="FF00B050"/>
        <rFont val="Times New Roman"/>
        <family val="1"/>
        <charset val="204"/>
      </rPr>
      <t>Ужин</t>
    </r>
    <r>
      <rPr>
        <b/>
        <sz val="16"/>
        <color theme="1"/>
        <rFont val="Times New Roman"/>
        <family val="1"/>
        <charset val="204"/>
      </rPr>
      <t xml:space="preserve">                     20:00 - 20:20</t>
    </r>
  </si>
  <si>
    <r>
      <rPr>
        <b/>
        <sz val="16"/>
        <color rgb="FF00B050"/>
        <rFont val="Times New Roman"/>
        <family val="1"/>
        <charset val="204"/>
      </rPr>
      <t>Легкий ужин</t>
    </r>
    <r>
      <rPr>
        <b/>
        <sz val="16"/>
        <color theme="1"/>
        <rFont val="Times New Roman"/>
        <family val="1"/>
        <charset val="204"/>
      </rPr>
      <t xml:space="preserve">        21:00 - 21:15</t>
    </r>
  </si>
  <si>
    <t>Сырники со сметаной</t>
  </si>
  <si>
    <t>"______" __________________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</si>
</sst>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rgb="FF00B05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rgb="FF00B05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justify" vertical="top" wrapText="1"/>
    </xf>
    <xf numFmtId="0" fontId="7" fillId="3" borderId="3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justify" vertical="top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3" borderId="1" xfId="0" applyFont="1" applyFill="1" applyBorder="1" applyAlignment="1">
      <alignment horizontal="justify" vertical="top" wrapText="1"/>
    </xf>
    <xf numFmtId="0" fontId="7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top" wrapText="1"/>
    </xf>
    <xf numFmtId="0" fontId="6" fillId="0" borderId="30" xfId="0" applyFont="1" applyBorder="1" applyAlignment="1">
      <alignment horizontal="left" wrapText="1"/>
    </xf>
    <xf numFmtId="0" fontId="9" fillId="0" borderId="27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wrapText="1"/>
    </xf>
    <xf numFmtId="0" fontId="6" fillId="0" borderId="24" xfId="0" applyFont="1" applyBorder="1" applyAlignment="1">
      <alignment horizontal="center" vertical="center" wrapText="1"/>
    </xf>
    <xf numFmtId="0" fontId="0" fillId="0" borderId="32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justify" vertical="top" wrapText="1"/>
    </xf>
    <xf numFmtId="0" fontId="5" fillId="0" borderId="29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32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5" fillId="0" borderId="3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wrapText="1"/>
    </xf>
    <xf numFmtId="0" fontId="5" fillId="0" borderId="27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7" fillId="0" borderId="41" xfId="0" applyFont="1" applyBorder="1" applyAlignment="1">
      <alignment horizont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top" wrapText="1"/>
    </xf>
    <xf numFmtId="0" fontId="6" fillId="0" borderId="10" xfId="0" applyFont="1" applyBorder="1" applyAlignment="1">
      <alignment vertical="top" wrapText="1"/>
    </xf>
    <xf numFmtId="0" fontId="5" fillId="0" borderId="25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wrapText="1"/>
    </xf>
    <xf numFmtId="0" fontId="8" fillId="2" borderId="41" xfId="0" applyFont="1" applyFill="1" applyBorder="1" applyAlignment="1">
      <alignment horizont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justify" vertical="top" wrapText="1"/>
    </xf>
    <xf numFmtId="0" fontId="5" fillId="0" borderId="44" xfId="0" applyFont="1" applyBorder="1" applyAlignment="1">
      <alignment horizontal="justify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wrapText="1"/>
    </xf>
    <xf numFmtId="0" fontId="5" fillId="0" borderId="44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wrapText="1"/>
    </xf>
    <xf numFmtId="0" fontId="9" fillId="0" borderId="20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wrapText="1"/>
    </xf>
    <xf numFmtId="0" fontId="14" fillId="0" borderId="0" xfId="0" applyFont="1"/>
    <xf numFmtId="0" fontId="14" fillId="0" borderId="32" xfId="0" applyFon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top" wrapText="1"/>
    </xf>
    <xf numFmtId="0" fontId="15" fillId="0" borderId="47" xfId="0" applyFont="1" applyBorder="1" applyAlignment="1">
      <alignment horizontal="center" vertical="top" wrapText="1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top" wrapText="1"/>
    </xf>
    <xf numFmtId="0" fontId="16" fillId="0" borderId="27" xfId="0" applyFont="1" applyBorder="1" applyAlignment="1">
      <alignment horizontal="justify" vertical="top" wrapText="1"/>
    </xf>
    <xf numFmtId="0" fontId="16" fillId="0" borderId="23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top" wrapText="1"/>
    </xf>
    <xf numFmtId="0" fontId="16" fillId="0" borderId="32" xfId="0" applyFont="1" applyBorder="1" applyAlignment="1">
      <alignment horizontal="left" wrapText="1"/>
    </xf>
    <xf numFmtId="0" fontId="15" fillId="0" borderId="13" xfId="0" applyFont="1" applyBorder="1" applyAlignment="1">
      <alignment horizont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6" fillId="0" borderId="32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justify" vertical="top" wrapText="1"/>
    </xf>
    <xf numFmtId="0" fontId="2" fillId="6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0" fillId="0" borderId="0" xfId="0" applyBorder="1"/>
    <xf numFmtId="0" fontId="2" fillId="6" borderId="56" xfId="0" applyFont="1" applyFill="1" applyBorder="1" applyAlignment="1">
      <alignment horizontal="center" wrapText="1"/>
    </xf>
    <xf numFmtId="0" fontId="2" fillId="6" borderId="34" xfId="0" applyFont="1" applyFill="1" applyBorder="1" applyAlignment="1">
      <alignment horizont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9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left" wrapText="1"/>
    </xf>
    <xf numFmtId="0" fontId="8" fillId="0" borderId="5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wrapText="1"/>
    </xf>
    <xf numFmtId="0" fontId="17" fillId="2" borderId="13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wrapText="1"/>
    </xf>
    <xf numFmtId="0" fontId="17" fillId="2" borderId="41" xfId="0" applyFont="1" applyFill="1" applyBorder="1" applyAlignment="1">
      <alignment horizont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9" fillId="0" borderId="44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left" wrapText="1"/>
    </xf>
    <xf numFmtId="0" fontId="9" fillId="0" borderId="13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6" fillId="0" borderId="52" xfId="0" applyFont="1" applyBorder="1" applyAlignment="1">
      <alignment horizontal="left" wrapText="1"/>
    </xf>
    <xf numFmtId="0" fontId="9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/>
    <xf numFmtId="0" fontId="23" fillId="0" borderId="0" xfId="0" applyFont="1" applyAlignment="1">
      <alignment horizontal="center" vertical="center"/>
    </xf>
    <xf numFmtId="0" fontId="19" fillId="0" borderId="0" xfId="0" applyFont="1"/>
    <xf numFmtId="0" fontId="15" fillId="0" borderId="60" xfId="0" applyFont="1" applyBorder="1" applyAlignment="1">
      <alignment horizontal="center" vertical="top" wrapText="1"/>
    </xf>
    <xf numFmtId="0" fontId="9" fillId="0" borderId="61" xfId="0" applyFont="1" applyBorder="1" applyAlignment="1">
      <alignment horizontal="center" vertical="top" wrapText="1"/>
    </xf>
    <xf numFmtId="0" fontId="17" fillId="2" borderId="61" xfId="0" applyFont="1" applyFill="1" applyBorder="1" applyAlignment="1">
      <alignment horizontal="center" wrapText="1"/>
    </xf>
    <xf numFmtId="0" fontId="8" fillId="0" borderId="61" xfId="0" applyFont="1" applyBorder="1" applyAlignment="1">
      <alignment horizontal="center" wrapText="1"/>
    </xf>
    <xf numFmtId="0" fontId="9" fillId="0" borderId="61" xfId="0" applyFont="1" applyBorder="1" applyAlignment="1">
      <alignment horizontal="center" wrapText="1"/>
    </xf>
    <xf numFmtId="0" fontId="8" fillId="0" borderId="61" xfId="0" applyFont="1" applyBorder="1" applyAlignment="1">
      <alignment horizontal="center" vertical="top" wrapText="1"/>
    </xf>
    <xf numFmtId="0" fontId="6" fillId="0" borderId="61" xfId="0" applyFont="1" applyBorder="1" applyAlignment="1">
      <alignment horizontal="center" wrapText="1"/>
    </xf>
    <xf numFmtId="0" fontId="8" fillId="0" borderId="61" xfId="0" applyFont="1" applyBorder="1" applyAlignment="1">
      <alignment vertical="top" wrapText="1"/>
    </xf>
    <xf numFmtId="0" fontId="9" fillId="0" borderId="61" xfId="0" applyFont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left" vertical="top" wrapText="1"/>
    </xf>
    <xf numFmtId="0" fontId="5" fillId="7" borderId="29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center" wrapText="1"/>
    </xf>
    <xf numFmtId="0" fontId="6" fillId="0" borderId="59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40" xfId="0" applyFont="1" applyBorder="1" applyAlignment="1">
      <alignment horizontal="left" wrapText="1"/>
    </xf>
    <xf numFmtId="0" fontId="8" fillId="0" borderId="41" xfId="0" applyFont="1" applyBorder="1" applyAlignment="1">
      <alignment horizont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left" wrapText="1"/>
    </xf>
    <xf numFmtId="0" fontId="9" fillId="0" borderId="21" xfId="0" applyFont="1" applyBorder="1" applyAlignment="1">
      <alignment horizontal="center" wrapText="1"/>
    </xf>
    <xf numFmtId="0" fontId="16" fillId="0" borderId="67" xfId="0" applyFont="1" applyBorder="1" applyAlignment="1">
      <alignment horizontal="left" wrapText="1"/>
    </xf>
    <xf numFmtId="0" fontId="15" fillId="0" borderId="21" xfId="0" applyFont="1" applyBorder="1" applyAlignment="1">
      <alignment horizont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8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5" fillId="5" borderId="61" xfId="0" applyFont="1" applyFill="1" applyBorder="1" applyAlignment="1">
      <alignment horizontal="justify" vertical="top" wrapText="1"/>
    </xf>
    <xf numFmtId="0" fontId="9" fillId="5" borderId="61" xfId="0" applyFont="1" applyFill="1" applyBorder="1" applyAlignment="1">
      <alignment horizontal="center" vertical="top" wrapText="1"/>
    </xf>
    <xf numFmtId="0" fontId="6" fillId="5" borderId="61" xfId="0" applyFont="1" applyFill="1" applyBorder="1" applyAlignment="1">
      <alignment horizontal="center" wrapText="1"/>
    </xf>
    <xf numFmtId="0" fontId="9" fillId="5" borderId="61" xfId="0" applyFont="1" applyFill="1" applyBorder="1" applyAlignment="1">
      <alignment horizontal="justify" vertical="top" wrapText="1"/>
    </xf>
    <xf numFmtId="0" fontId="8" fillId="5" borderId="61" xfId="0" applyFont="1" applyFill="1" applyBorder="1" applyAlignment="1">
      <alignment horizontal="center" wrapText="1"/>
    </xf>
    <xf numFmtId="0" fontId="9" fillId="5" borderId="61" xfId="0" applyFont="1" applyFill="1" applyBorder="1" applyAlignment="1">
      <alignment horizontal="justify" vertical="center" wrapText="1"/>
    </xf>
    <xf numFmtId="0" fontId="9" fillId="5" borderId="60" xfId="0" applyFont="1" applyFill="1" applyBorder="1" applyAlignment="1">
      <alignment horizontal="justify" vertical="top" wrapText="1"/>
    </xf>
    <xf numFmtId="0" fontId="0" fillId="0" borderId="0" xfId="0" applyFont="1" applyBorder="1"/>
    <xf numFmtId="0" fontId="8" fillId="5" borderId="61" xfId="0" applyFont="1" applyFill="1" applyBorder="1" applyAlignment="1">
      <alignment horizontal="center" vertical="top" wrapText="1"/>
    </xf>
    <xf numFmtId="0" fontId="9" fillId="7" borderId="61" xfId="0" applyFont="1" applyFill="1" applyBorder="1" applyAlignment="1">
      <alignment horizontal="center" vertical="top" wrapText="1"/>
    </xf>
    <xf numFmtId="0" fontId="15" fillId="5" borderId="60" xfId="0" applyFont="1" applyFill="1" applyBorder="1" applyAlignment="1">
      <alignment horizontal="center" vertical="center" wrapText="1"/>
    </xf>
    <xf numFmtId="0" fontId="9" fillId="5" borderId="61" xfId="0" applyFont="1" applyFill="1" applyBorder="1" applyAlignment="1">
      <alignment horizontal="center" vertical="center" wrapText="1"/>
    </xf>
    <xf numFmtId="0" fontId="6" fillId="8" borderId="51" xfId="0" applyFont="1" applyFill="1" applyBorder="1" applyAlignment="1">
      <alignment horizontal="center" wrapText="1"/>
    </xf>
    <xf numFmtId="0" fontId="6" fillId="6" borderId="51" xfId="0" applyFont="1" applyFill="1" applyBorder="1" applyAlignment="1">
      <alignment horizontal="center" wrapText="1"/>
    </xf>
    <xf numFmtId="0" fontId="5" fillId="0" borderId="61" xfId="0" applyFont="1" applyBorder="1" applyAlignment="1">
      <alignment horizontal="center" wrapText="1"/>
    </xf>
    <xf numFmtId="0" fontId="25" fillId="0" borderId="61" xfId="0" applyFont="1" applyBorder="1" applyAlignment="1">
      <alignment horizontal="center" wrapText="1"/>
    </xf>
    <xf numFmtId="0" fontId="17" fillId="2" borderId="51" xfId="0" applyFont="1" applyFill="1" applyBorder="1" applyAlignment="1">
      <alignment horizontal="center" wrapText="1"/>
    </xf>
    <xf numFmtId="0" fontId="17" fillId="2" borderId="52" xfId="0" applyFont="1" applyFill="1" applyBorder="1" applyAlignment="1">
      <alignment horizontal="center" wrapText="1"/>
    </xf>
    <xf numFmtId="0" fontId="17" fillId="2" borderId="11" xfId="0" applyFont="1" applyFill="1" applyBorder="1" applyAlignment="1">
      <alignment horizont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top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wrapText="1"/>
    </xf>
    <xf numFmtId="0" fontId="7" fillId="0" borderId="57" xfId="0" applyFont="1" applyBorder="1" applyAlignment="1">
      <alignment horizontal="center" wrapText="1"/>
    </xf>
    <xf numFmtId="0" fontId="8" fillId="2" borderId="60" xfId="0" applyFont="1" applyFill="1" applyBorder="1" applyAlignment="1">
      <alignment horizontal="center" wrapText="1"/>
    </xf>
    <xf numFmtId="0" fontId="8" fillId="7" borderId="11" xfId="0" applyFont="1" applyFill="1" applyBorder="1" applyAlignment="1">
      <alignment horizontal="center" vertical="top" wrapText="1"/>
    </xf>
    <xf numFmtId="0" fontId="2" fillId="6" borderId="49" xfId="0" applyFont="1" applyFill="1" applyBorder="1" applyAlignment="1">
      <alignment horizontal="center" wrapText="1"/>
    </xf>
    <xf numFmtId="0" fontId="6" fillId="0" borderId="46" xfId="0" applyFont="1" applyBorder="1" applyAlignment="1">
      <alignment horizontal="left" wrapText="1"/>
    </xf>
    <xf numFmtId="0" fontId="2" fillId="6" borderId="51" xfId="0" applyFont="1" applyFill="1" applyBorder="1" applyAlignment="1">
      <alignment horizontal="center" wrapText="1"/>
    </xf>
    <xf numFmtId="0" fontId="8" fillId="2" borderId="42" xfId="0" applyFont="1" applyFill="1" applyBorder="1" applyAlignment="1">
      <alignment horizontal="center" wrapText="1"/>
    </xf>
    <xf numFmtId="0" fontId="9" fillId="0" borderId="60" xfId="0" applyFont="1" applyBorder="1" applyAlignment="1">
      <alignment horizontal="center" vertical="top" wrapText="1"/>
    </xf>
    <xf numFmtId="0" fontId="0" fillId="0" borderId="58" xfId="0" applyFont="1" applyBorder="1" applyAlignment="1">
      <alignment horizontal="center"/>
    </xf>
    <xf numFmtId="0" fontId="9" fillId="5" borderId="63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wrapText="1"/>
    </xf>
    <xf numFmtId="0" fontId="8" fillId="2" borderId="62" xfId="0" applyFont="1" applyFill="1" applyBorder="1" applyAlignment="1">
      <alignment horizontal="center" wrapText="1"/>
    </xf>
    <xf numFmtId="0" fontId="9" fillId="5" borderId="8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wrapText="1"/>
    </xf>
    <xf numFmtId="0" fontId="7" fillId="0" borderId="50" xfId="0" applyFont="1" applyBorder="1" applyAlignment="1">
      <alignment horizontal="center" vertical="center" wrapText="1"/>
    </xf>
    <xf numFmtId="0" fontId="0" fillId="0" borderId="58" xfId="0" applyBorder="1" applyAlignment="1">
      <alignment horizontal="center"/>
    </xf>
    <xf numFmtId="0" fontId="0" fillId="0" borderId="6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6" fillId="0" borderId="32" xfId="0" applyFont="1" applyBorder="1" applyAlignment="1">
      <alignment horizontal="left" wrapText="1"/>
    </xf>
    <xf numFmtId="0" fontId="0" fillId="8" borderId="51" xfId="0" applyFill="1" applyBorder="1"/>
    <xf numFmtId="0" fontId="2" fillId="8" borderId="51" xfId="0" applyFont="1" applyFill="1" applyBorder="1" applyAlignment="1">
      <alignment horizontal="center" wrapText="1"/>
    </xf>
    <xf numFmtId="0" fontId="17" fillId="2" borderId="63" xfId="0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38" xfId="0" applyFont="1" applyFill="1" applyBorder="1" applyAlignment="1">
      <alignment horizontal="center" wrapText="1"/>
    </xf>
    <xf numFmtId="0" fontId="7" fillId="5" borderId="39" xfId="0" applyFont="1" applyFill="1" applyBorder="1" applyAlignment="1">
      <alignment horizontal="center" wrapText="1"/>
    </xf>
    <xf numFmtId="0" fontId="13" fillId="0" borderId="5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wrapText="1"/>
    </xf>
    <xf numFmtId="0" fontId="2" fillId="5" borderId="38" xfId="0" applyFont="1" applyFill="1" applyBorder="1" applyAlignment="1">
      <alignment horizontal="center" wrapText="1"/>
    </xf>
    <xf numFmtId="0" fontId="2" fillId="5" borderId="39" xfId="0" applyFont="1" applyFill="1" applyBorder="1" applyAlignment="1">
      <alignment horizontal="center" wrapText="1"/>
    </xf>
    <xf numFmtId="0" fontId="13" fillId="0" borderId="12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wrapText="1"/>
    </xf>
    <xf numFmtId="0" fontId="6" fillId="5" borderId="38" xfId="0" applyFont="1" applyFill="1" applyBorder="1" applyAlignment="1">
      <alignment horizontal="center" wrapText="1"/>
    </xf>
    <xf numFmtId="0" fontId="6" fillId="5" borderId="39" xfId="0" applyFont="1" applyFill="1" applyBorder="1" applyAlignment="1">
      <alignment horizontal="center" wrapText="1"/>
    </xf>
    <xf numFmtId="0" fontId="13" fillId="0" borderId="1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4"/>
  <sheetViews>
    <sheetView tabSelected="1" view="pageBreakPreview" topLeftCell="A376" zoomScaleNormal="100" zoomScaleSheetLayoutView="100" workbookViewId="0">
      <selection activeCell="N391" sqref="N391"/>
    </sheetView>
  </sheetViews>
  <sheetFormatPr defaultRowHeight="15" x14ac:dyDescent="0.25"/>
  <cols>
    <col min="1" max="1" width="7.42578125" bestFit="1" customWidth="1"/>
    <col min="2" max="2" width="30.140625" customWidth="1"/>
    <col min="3" max="3" width="9.28515625" bestFit="1" customWidth="1"/>
    <col min="4" max="4" width="9.42578125" style="25" customWidth="1"/>
    <col min="5" max="5" width="7.5703125" style="25" customWidth="1"/>
    <col min="6" max="6" width="8.7109375" style="25" bestFit="1" customWidth="1"/>
    <col min="7" max="7" width="9.85546875" style="25" bestFit="1" customWidth="1"/>
    <col min="8" max="8" width="6" style="25" customWidth="1"/>
    <col min="9" max="9" width="8.7109375" style="25" bestFit="1" customWidth="1"/>
    <col min="10" max="10" width="6.140625" style="25" customWidth="1"/>
    <col min="11" max="11" width="8.28515625" style="25" bestFit="1" customWidth="1"/>
    <col min="12" max="12" width="9.28515625" style="25" customWidth="1"/>
    <col min="13" max="13" width="9.85546875" style="25" bestFit="1" customWidth="1"/>
    <col min="14" max="15" width="9.28515625" style="25" bestFit="1" customWidth="1"/>
  </cols>
  <sheetData>
    <row r="1" spans="2:15" ht="19.5" customHeight="1" x14ac:dyDescent="0.25">
      <c r="K1" s="26"/>
      <c r="L1" s="205"/>
      <c r="M1" s="206"/>
      <c r="N1" s="26"/>
      <c r="O1" s="207" t="s">
        <v>115</v>
      </c>
    </row>
    <row r="2" spans="2:15" ht="19.5" customHeight="1" x14ac:dyDescent="0.25">
      <c r="K2" s="26"/>
      <c r="L2" s="206"/>
      <c r="M2" s="206"/>
      <c r="N2" s="26"/>
      <c r="O2" s="207" t="s">
        <v>118</v>
      </c>
    </row>
    <row r="3" spans="2:15" ht="12" customHeight="1" x14ac:dyDescent="0.25">
      <c r="K3" s="26"/>
      <c r="L3" s="26"/>
      <c r="M3" s="26"/>
      <c r="N3" s="26"/>
      <c r="O3" s="206"/>
    </row>
    <row r="4" spans="2:15" ht="23.25" customHeight="1" x14ac:dyDescent="0.25">
      <c r="K4" s="26"/>
      <c r="L4" s="26"/>
      <c r="M4" s="26"/>
      <c r="N4" s="26"/>
      <c r="O4" s="208" t="s">
        <v>49</v>
      </c>
    </row>
    <row r="5" spans="2:15" ht="25.5" customHeight="1" x14ac:dyDescent="0.25">
      <c r="K5" s="26"/>
      <c r="L5" s="26"/>
      <c r="M5" s="26"/>
      <c r="N5" s="26"/>
      <c r="O5" s="208" t="s">
        <v>116</v>
      </c>
    </row>
    <row r="6" spans="2:15" ht="25.5" customHeight="1" x14ac:dyDescent="0.25">
      <c r="K6" s="299"/>
      <c r="L6" s="299" t="s">
        <v>211</v>
      </c>
      <c r="M6" s="299"/>
      <c r="N6" s="26"/>
      <c r="O6" s="208"/>
    </row>
    <row r="7" spans="2:15" ht="25.5" customHeight="1" x14ac:dyDescent="0.25">
      <c r="K7" s="26"/>
      <c r="L7" s="26"/>
      <c r="M7" s="26"/>
      <c r="N7" s="26"/>
      <c r="O7" s="208" t="s">
        <v>117</v>
      </c>
    </row>
    <row r="8" spans="2:15" ht="25.5" customHeight="1" x14ac:dyDescent="0.25">
      <c r="K8" s="26"/>
      <c r="L8" s="26"/>
      <c r="M8" s="26"/>
      <c r="N8" s="26"/>
      <c r="O8" s="208" t="s">
        <v>222</v>
      </c>
    </row>
    <row r="9" spans="2:15" ht="24.75" customHeight="1" x14ac:dyDescent="0.25">
      <c r="N9" s="63"/>
    </row>
    <row r="10" spans="2:15" ht="26.25" x14ac:dyDescent="0.4">
      <c r="B10" s="261"/>
      <c r="C10" s="261"/>
      <c r="D10" s="262"/>
      <c r="E10" s="263" t="s">
        <v>176</v>
      </c>
      <c r="F10" s="262"/>
      <c r="G10" s="262"/>
      <c r="H10" s="262"/>
      <c r="I10" s="262"/>
      <c r="J10" s="262"/>
      <c r="K10" s="264"/>
      <c r="L10" s="264"/>
    </row>
    <row r="11" spans="2:15" ht="26.25" x14ac:dyDescent="0.4">
      <c r="B11" s="261"/>
      <c r="C11" s="261"/>
      <c r="D11" s="262"/>
      <c r="E11" s="263" t="s">
        <v>177</v>
      </c>
      <c r="F11" s="262"/>
      <c r="G11" s="262"/>
      <c r="H11" s="262"/>
      <c r="I11" s="262"/>
      <c r="J11" s="262"/>
      <c r="K11" s="264"/>
      <c r="L11" s="264"/>
    </row>
    <row r="12" spans="2:15" ht="15" customHeight="1" x14ac:dyDescent="0.25">
      <c r="E12" s="64"/>
    </row>
    <row r="14" spans="2:15" ht="18.75" x14ac:dyDescent="0.3">
      <c r="B14" s="71"/>
      <c r="C14" s="71"/>
      <c r="D14" s="64"/>
      <c r="E14" s="64"/>
      <c r="F14" s="64"/>
      <c r="G14" s="72"/>
    </row>
    <row r="15" spans="2:15" ht="20.25" x14ac:dyDescent="0.3">
      <c r="B15" s="265" t="s">
        <v>209</v>
      </c>
      <c r="C15" s="265" t="s">
        <v>210</v>
      </c>
      <c r="D15" s="259"/>
      <c r="E15" s="64"/>
      <c r="F15" s="64"/>
      <c r="G15" s="72"/>
    </row>
    <row r="16" spans="2:15" x14ac:dyDescent="0.25">
      <c r="B16" s="14"/>
      <c r="C16" s="14"/>
      <c r="D16" s="26"/>
      <c r="E16" s="26"/>
      <c r="F16" s="26"/>
    </row>
    <row r="17" spans="1:16" ht="22.5" x14ac:dyDescent="0.3">
      <c r="B17" s="85"/>
      <c r="C17" s="85"/>
      <c r="D17" s="86"/>
      <c r="E17" s="86"/>
      <c r="F17" s="87"/>
      <c r="G17" s="88"/>
      <c r="H17" s="88"/>
      <c r="I17" s="88"/>
      <c r="J17" s="88"/>
    </row>
    <row r="18" spans="1:16" ht="23.25" customHeight="1" x14ac:dyDescent="0.35">
      <c r="B18" s="296" t="s">
        <v>216</v>
      </c>
      <c r="C18" s="297"/>
      <c r="D18" s="266"/>
      <c r="E18" s="266"/>
      <c r="F18" s="266"/>
      <c r="G18" s="260"/>
      <c r="H18" s="260"/>
      <c r="I18" s="260"/>
      <c r="J18" s="260"/>
      <c r="K18" s="260"/>
      <c r="L18" s="260"/>
      <c r="M18" s="260"/>
      <c r="N18" s="260"/>
      <c r="O18" s="260"/>
      <c r="P18" s="267"/>
    </row>
    <row r="19" spans="1:16" ht="22.5" customHeight="1" x14ac:dyDescent="0.3">
      <c r="B19" s="393" t="s">
        <v>217</v>
      </c>
      <c r="C19" s="393"/>
      <c r="D19" s="26"/>
      <c r="E19" s="26"/>
      <c r="F19" s="26"/>
    </row>
    <row r="20" spans="1:16" ht="22.5" customHeight="1" x14ac:dyDescent="0.3">
      <c r="B20" s="298" t="s">
        <v>215</v>
      </c>
      <c r="C20" s="298"/>
      <c r="D20" s="26"/>
      <c r="E20" s="26"/>
      <c r="F20" s="26"/>
    </row>
    <row r="21" spans="1:16" ht="22.5" customHeight="1" x14ac:dyDescent="0.3">
      <c r="B21" s="298" t="s">
        <v>213</v>
      </c>
      <c r="C21" s="298"/>
      <c r="D21" s="26"/>
      <c r="E21" s="26"/>
      <c r="F21" s="26"/>
    </row>
    <row r="22" spans="1:16" ht="22.5" customHeight="1" x14ac:dyDescent="0.3">
      <c r="B22" s="298" t="s">
        <v>214</v>
      </c>
      <c r="C22" s="298"/>
      <c r="D22" s="26"/>
      <c r="E22" s="26"/>
      <c r="F22" s="26"/>
    </row>
    <row r="23" spans="1:16" ht="22.5" customHeight="1" x14ac:dyDescent="0.3">
      <c r="B23" s="393" t="s">
        <v>218</v>
      </c>
      <c r="C23" s="393"/>
      <c r="D23" s="26"/>
      <c r="E23" s="26"/>
      <c r="F23" s="26"/>
    </row>
    <row r="24" spans="1:16" ht="22.5" customHeight="1" x14ac:dyDescent="0.3">
      <c r="B24" s="393" t="s">
        <v>219</v>
      </c>
      <c r="C24" s="393"/>
      <c r="D24" s="26"/>
      <c r="E24" s="26"/>
      <c r="F24" s="26"/>
    </row>
    <row r="25" spans="1:16" ht="22.5" customHeight="1" x14ac:dyDescent="0.3">
      <c r="B25" s="393" t="s">
        <v>220</v>
      </c>
      <c r="C25" s="393"/>
      <c r="D25" s="26"/>
      <c r="E25" s="26"/>
      <c r="F25" s="26"/>
    </row>
    <row r="26" spans="1:16" ht="27.75" customHeight="1" thickBot="1" x14ac:dyDescent="0.3">
      <c r="B26" s="14"/>
      <c r="C26" s="14"/>
      <c r="D26" s="26"/>
      <c r="E26" s="26"/>
      <c r="F26" s="26"/>
    </row>
    <row r="27" spans="1:16" ht="15.75" thickBot="1" x14ac:dyDescent="0.3">
      <c r="L27" s="347" t="s">
        <v>38</v>
      </c>
      <c r="M27" s="348"/>
      <c r="N27" s="349" t="s">
        <v>39</v>
      </c>
      <c r="O27" s="350"/>
    </row>
    <row r="28" spans="1:16" ht="16.5" customHeight="1" x14ac:dyDescent="0.25">
      <c r="A28" s="366" t="s">
        <v>0</v>
      </c>
      <c r="B28" s="101" t="s">
        <v>1</v>
      </c>
      <c r="C28" s="102" t="s">
        <v>3</v>
      </c>
      <c r="D28" s="363" t="s">
        <v>5</v>
      </c>
      <c r="E28" s="364"/>
      <c r="F28" s="365"/>
      <c r="G28" s="351" t="s">
        <v>6</v>
      </c>
      <c r="H28" s="353" t="s">
        <v>7</v>
      </c>
      <c r="I28" s="353"/>
      <c r="J28" s="353"/>
      <c r="K28" s="353"/>
      <c r="L28" s="353" t="s">
        <v>8</v>
      </c>
      <c r="M28" s="353"/>
      <c r="N28" s="353"/>
      <c r="O28" s="354"/>
    </row>
    <row r="29" spans="1:16" ht="15.75" x14ac:dyDescent="0.25">
      <c r="A29" s="367"/>
      <c r="B29" s="103" t="s">
        <v>2</v>
      </c>
      <c r="C29" s="16" t="s">
        <v>4</v>
      </c>
      <c r="D29" s="203" t="s">
        <v>9</v>
      </c>
      <c r="E29" s="204" t="s">
        <v>10</v>
      </c>
      <c r="F29" s="204" t="s">
        <v>11</v>
      </c>
      <c r="G29" s="352"/>
      <c r="H29" s="204" t="s">
        <v>12</v>
      </c>
      <c r="I29" s="204" t="s">
        <v>13</v>
      </c>
      <c r="J29" s="204" t="s">
        <v>14</v>
      </c>
      <c r="K29" s="204" t="s">
        <v>15</v>
      </c>
      <c r="L29" s="204" t="s">
        <v>16</v>
      </c>
      <c r="M29" s="204" t="s">
        <v>17</v>
      </c>
      <c r="N29" s="204" t="s">
        <v>18</v>
      </c>
      <c r="O29" s="104" t="s">
        <v>19</v>
      </c>
    </row>
    <row r="30" spans="1:16" ht="15.75" thickBot="1" x14ac:dyDescent="0.3">
      <c r="A30" s="270">
        <v>1</v>
      </c>
      <c r="B30" s="240">
        <v>2</v>
      </c>
      <c r="C30" s="241">
        <v>3</v>
      </c>
      <c r="D30" s="242">
        <v>4</v>
      </c>
      <c r="E30" s="242">
        <v>5</v>
      </c>
      <c r="F30" s="242">
        <v>6</v>
      </c>
      <c r="G30" s="242">
        <v>7</v>
      </c>
      <c r="H30" s="242">
        <v>8</v>
      </c>
      <c r="I30" s="242">
        <v>9</v>
      </c>
      <c r="J30" s="242">
        <v>10</v>
      </c>
      <c r="K30" s="242">
        <v>11</v>
      </c>
      <c r="L30" s="242">
        <v>12</v>
      </c>
      <c r="M30" s="242">
        <v>13</v>
      </c>
      <c r="N30" s="242">
        <v>14</v>
      </c>
      <c r="O30" s="243">
        <v>15</v>
      </c>
    </row>
    <row r="31" spans="1:16" ht="16.5" thickBot="1" x14ac:dyDescent="0.3">
      <c r="A31" s="300"/>
      <c r="B31" s="375" t="s">
        <v>20</v>
      </c>
      <c r="C31" s="376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7"/>
    </row>
    <row r="32" spans="1:16" s="6" customFormat="1" ht="31.5" x14ac:dyDescent="0.25">
      <c r="A32" s="269">
        <v>181</v>
      </c>
      <c r="B32" s="105" t="s">
        <v>119</v>
      </c>
      <c r="C32" s="44" t="s">
        <v>21</v>
      </c>
      <c r="D32" s="45">
        <v>5.0999999999999996</v>
      </c>
      <c r="E32" s="45">
        <v>10.72</v>
      </c>
      <c r="F32" s="45">
        <v>33.42</v>
      </c>
      <c r="G32" s="45">
        <v>251</v>
      </c>
      <c r="H32" s="45">
        <v>0.06</v>
      </c>
      <c r="I32" s="45">
        <v>1.17</v>
      </c>
      <c r="J32" s="45">
        <v>3.3000000000000002E-2</v>
      </c>
      <c r="K32" s="45"/>
      <c r="L32" s="45">
        <v>130</v>
      </c>
      <c r="M32" s="45"/>
      <c r="N32" s="45">
        <v>30.12</v>
      </c>
      <c r="O32" s="108">
        <v>0.47</v>
      </c>
    </row>
    <row r="33" spans="1:16" s="6" customFormat="1" ht="16.5" customHeight="1" x14ac:dyDescent="0.25">
      <c r="A33" s="269">
        <v>209</v>
      </c>
      <c r="B33" s="107" t="s">
        <v>94</v>
      </c>
      <c r="C33" s="45" t="s">
        <v>22</v>
      </c>
      <c r="D33" s="45">
        <v>5.08</v>
      </c>
      <c r="E33" s="45">
        <v>4.5999999999999996</v>
      </c>
      <c r="F33" s="45">
        <v>0.28000000000000003</v>
      </c>
      <c r="G33" s="45">
        <v>63</v>
      </c>
      <c r="H33" s="45">
        <v>0.14000000000000001</v>
      </c>
      <c r="I33" s="45"/>
      <c r="J33" s="45">
        <v>0.6</v>
      </c>
      <c r="K33" s="45"/>
      <c r="L33" s="45">
        <v>22</v>
      </c>
      <c r="M33" s="45">
        <v>76.8</v>
      </c>
      <c r="N33" s="45">
        <v>4.8</v>
      </c>
      <c r="O33" s="108">
        <v>1</v>
      </c>
    </row>
    <row r="34" spans="1:16" s="6" customFormat="1" ht="15.75" x14ac:dyDescent="0.25">
      <c r="A34" s="269">
        <v>382</v>
      </c>
      <c r="B34" s="107" t="s">
        <v>137</v>
      </c>
      <c r="C34" s="44" t="s">
        <v>23</v>
      </c>
      <c r="D34" s="45">
        <v>7.0000000000000007E-2</v>
      </c>
      <c r="E34" s="45">
        <v>0.02</v>
      </c>
      <c r="F34" s="45">
        <v>15</v>
      </c>
      <c r="G34" s="45">
        <v>60</v>
      </c>
      <c r="H34" s="45"/>
      <c r="I34" s="45">
        <v>0.03</v>
      </c>
      <c r="J34" s="45"/>
      <c r="K34" s="45"/>
      <c r="L34" s="45">
        <v>11.1</v>
      </c>
      <c r="M34" s="45">
        <v>2.8</v>
      </c>
      <c r="N34" s="45">
        <v>0.4</v>
      </c>
      <c r="O34" s="108">
        <v>0.28000000000000003</v>
      </c>
    </row>
    <row r="35" spans="1:16" ht="15.75" x14ac:dyDescent="0.25">
      <c r="A35" s="269">
        <v>7</v>
      </c>
      <c r="B35" s="109" t="s">
        <v>120</v>
      </c>
      <c r="C35" s="44">
        <v>20</v>
      </c>
      <c r="D35" s="45">
        <v>4.5</v>
      </c>
      <c r="E35" s="45">
        <v>2.5</v>
      </c>
      <c r="F35" s="45">
        <v>0.85</v>
      </c>
      <c r="G35" s="45">
        <v>42</v>
      </c>
      <c r="H35" s="45"/>
      <c r="I35" s="45"/>
      <c r="J35" s="45"/>
      <c r="K35" s="45"/>
      <c r="L35" s="45">
        <v>30</v>
      </c>
      <c r="M35" s="45"/>
      <c r="N35" s="45"/>
      <c r="O35" s="108"/>
    </row>
    <row r="36" spans="1:16" s="6" customFormat="1" ht="16.5" thickBot="1" x14ac:dyDescent="0.3">
      <c r="A36" s="269">
        <v>2</v>
      </c>
      <c r="B36" s="150" t="s">
        <v>61</v>
      </c>
      <c r="C36" s="130" t="s">
        <v>121</v>
      </c>
      <c r="D36" s="45">
        <v>8.4499999999999993</v>
      </c>
      <c r="E36" s="45">
        <v>9.5</v>
      </c>
      <c r="F36" s="45">
        <v>52.5</v>
      </c>
      <c r="G36" s="45">
        <v>310</v>
      </c>
      <c r="H36" s="45">
        <v>0.36</v>
      </c>
      <c r="I36" s="45"/>
      <c r="J36" s="45">
        <v>0.6</v>
      </c>
      <c r="K36" s="45"/>
      <c r="L36" s="45">
        <v>28</v>
      </c>
      <c r="M36" s="45">
        <v>1.6</v>
      </c>
      <c r="N36" s="45">
        <v>47</v>
      </c>
      <c r="O36" s="108">
        <v>2</v>
      </c>
    </row>
    <row r="37" spans="1:16" s="10" customFormat="1" ht="15.75" customHeight="1" thickBot="1" x14ac:dyDescent="0.3">
      <c r="A37" s="271"/>
      <c r="B37" s="139" t="s">
        <v>127</v>
      </c>
      <c r="C37" s="127"/>
      <c r="D37" s="128">
        <f>SUM(D32:D36)</f>
        <v>23.2</v>
      </c>
      <c r="E37" s="128">
        <f t="shared" ref="E37:O37" si="0">SUM(E32:E36)</f>
        <v>27.34</v>
      </c>
      <c r="F37" s="128">
        <f t="shared" si="0"/>
        <v>102.05000000000001</v>
      </c>
      <c r="G37" s="128">
        <f t="shared" si="0"/>
        <v>726</v>
      </c>
      <c r="H37" s="128">
        <f t="shared" si="0"/>
        <v>0.56000000000000005</v>
      </c>
      <c r="I37" s="128">
        <f t="shared" si="0"/>
        <v>1.2</v>
      </c>
      <c r="J37" s="128">
        <f t="shared" si="0"/>
        <v>1.2330000000000001</v>
      </c>
      <c r="K37" s="128">
        <f t="shared" si="0"/>
        <v>0</v>
      </c>
      <c r="L37" s="128">
        <f t="shared" si="0"/>
        <v>221.1</v>
      </c>
      <c r="M37" s="128">
        <f t="shared" si="0"/>
        <v>81.199999999999989</v>
      </c>
      <c r="N37" s="128">
        <f t="shared" si="0"/>
        <v>82.32</v>
      </c>
      <c r="O37" s="212">
        <f t="shared" si="0"/>
        <v>3.75</v>
      </c>
    </row>
    <row r="38" spans="1:16" ht="16.5" thickBot="1" x14ac:dyDescent="0.3">
      <c r="A38" s="301"/>
      <c r="B38" s="375" t="s">
        <v>26</v>
      </c>
      <c r="C38" s="376"/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7"/>
    </row>
    <row r="39" spans="1:16" x14ac:dyDescent="0.25">
      <c r="A39" s="272">
        <v>71</v>
      </c>
      <c r="B39" s="251" t="s">
        <v>128</v>
      </c>
      <c r="C39" s="157">
        <v>30</v>
      </c>
      <c r="D39" s="158">
        <v>2</v>
      </c>
      <c r="E39" s="158">
        <v>1.4</v>
      </c>
      <c r="F39" s="158">
        <v>21</v>
      </c>
      <c r="G39" s="158">
        <v>120</v>
      </c>
      <c r="H39" s="158"/>
      <c r="I39" s="158">
        <v>3</v>
      </c>
      <c r="J39" s="158"/>
      <c r="K39" s="158"/>
      <c r="L39" s="158">
        <v>6</v>
      </c>
      <c r="M39" s="158"/>
      <c r="N39" s="158">
        <v>6.17</v>
      </c>
      <c r="O39" s="159">
        <v>0.2</v>
      </c>
    </row>
    <row r="40" spans="1:16" ht="15.75" x14ac:dyDescent="0.25">
      <c r="A40" s="269">
        <v>82</v>
      </c>
      <c r="B40" s="109" t="s">
        <v>130</v>
      </c>
      <c r="C40" s="44" t="s">
        <v>131</v>
      </c>
      <c r="D40" s="45">
        <v>2.7</v>
      </c>
      <c r="E40" s="45">
        <v>6.18</v>
      </c>
      <c r="F40" s="45">
        <v>19.53</v>
      </c>
      <c r="G40" s="45">
        <v>150.5</v>
      </c>
      <c r="H40" s="45">
        <v>0.09</v>
      </c>
      <c r="I40" s="45">
        <v>19.71</v>
      </c>
      <c r="J40" s="45">
        <v>6.03</v>
      </c>
      <c r="K40" s="45">
        <v>0.27</v>
      </c>
      <c r="L40" s="45">
        <v>47.85</v>
      </c>
      <c r="M40" s="45">
        <v>89.76</v>
      </c>
      <c r="N40" s="45">
        <v>34.5</v>
      </c>
      <c r="O40" s="108">
        <v>1.5</v>
      </c>
    </row>
    <row r="41" spans="1:16" ht="15.75" x14ac:dyDescent="0.25">
      <c r="A41" s="269">
        <v>265</v>
      </c>
      <c r="B41" s="109" t="s">
        <v>132</v>
      </c>
      <c r="C41" s="44" t="s">
        <v>129</v>
      </c>
      <c r="D41" s="45">
        <v>23</v>
      </c>
      <c r="E41" s="45">
        <v>34.799999999999997</v>
      </c>
      <c r="F41" s="45">
        <v>98.2</v>
      </c>
      <c r="G41" s="45">
        <v>582.29999999999995</v>
      </c>
      <c r="H41" s="45">
        <v>0.15</v>
      </c>
      <c r="I41" s="45">
        <v>4.3</v>
      </c>
      <c r="J41" s="45">
        <v>0.01</v>
      </c>
      <c r="K41" s="45"/>
      <c r="L41" s="45">
        <v>58</v>
      </c>
      <c r="M41" s="45">
        <v>0</v>
      </c>
      <c r="N41" s="45">
        <v>68</v>
      </c>
      <c r="O41" s="108">
        <v>1.71</v>
      </c>
    </row>
    <row r="42" spans="1:16" ht="15.75" x14ac:dyDescent="0.25">
      <c r="A42" s="269">
        <v>8</v>
      </c>
      <c r="B42" s="109" t="s">
        <v>28</v>
      </c>
      <c r="C42" s="44">
        <v>160</v>
      </c>
      <c r="D42" s="45">
        <v>9.82</v>
      </c>
      <c r="E42" s="45">
        <v>3.42</v>
      </c>
      <c r="F42" s="45">
        <v>66.88</v>
      </c>
      <c r="G42" s="45">
        <v>343.04</v>
      </c>
      <c r="H42" s="45">
        <v>0.42</v>
      </c>
      <c r="I42" s="45"/>
      <c r="J42" s="45"/>
      <c r="K42" s="45"/>
      <c r="L42" s="45">
        <v>3.2000000000000001E-2</v>
      </c>
      <c r="M42" s="45">
        <v>112.32</v>
      </c>
      <c r="N42" s="45">
        <v>45.12</v>
      </c>
      <c r="O42" s="108">
        <v>3.36</v>
      </c>
    </row>
    <row r="43" spans="1:16" x14ac:dyDescent="0.25">
      <c r="A43" s="269">
        <v>338</v>
      </c>
      <c r="B43" s="112" t="s">
        <v>181</v>
      </c>
      <c r="C43" s="44">
        <v>200</v>
      </c>
      <c r="D43" s="45">
        <v>3</v>
      </c>
      <c r="E43" s="45">
        <v>1</v>
      </c>
      <c r="F43" s="45">
        <v>42</v>
      </c>
      <c r="G43" s="45">
        <v>192</v>
      </c>
      <c r="H43" s="45"/>
      <c r="I43" s="45">
        <v>20</v>
      </c>
      <c r="J43" s="45"/>
      <c r="K43" s="45"/>
      <c r="L43" s="45">
        <v>16</v>
      </c>
      <c r="M43" s="45"/>
      <c r="N43" s="45">
        <v>84</v>
      </c>
      <c r="O43" s="108">
        <v>1.2</v>
      </c>
      <c r="P43" s="195"/>
    </row>
    <row r="44" spans="1:16" ht="15.75" thickBot="1" x14ac:dyDescent="0.3">
      <c r="A44" s="269">
        <v>349</v>
      </c>
      <c r="B44" s="252" t="s">
        <v>154</v>
      </c>
      <c r="C44" s="253" t="s">
        <v>155</v>
      </c>
      <c r="D44" s="226">
        <v>8.8000000000000007</v>
      </c>
      <c r="E44" s="226">
        <v>9</v>
      </c>
      <c r="F44" s="226">
        <v>32.700000000000003</v>
      </c>
      <c r="G44" s="226">
        <v>245</v>
      </c>
      <c r="H44" s="226">
        <v>1.83</v>
      </c>
      <c r="I44" s="226">
        <v>9</v>
      </c>
      <c r="J44" s="226"/>
      <c r="K44" s="226">
        <v>1.6</v>
      </c>
      <c r="L44" s="226">
        <v>242</v>
      </c>
      <c r="M44" s="226">
        <v>91</v>
      </c>
      <c r="N44" s="226"/>
      <c r="O44" s="227">
        <v>0.2</v>
      </c>
    </row>
    <row r="45" spans="1:16" ht="16.5" thickBot="1" x14ac:dyDescent="0.3">
      <c r="A45" s="273"/>
      <c r="B45" s="149" t="s">
        <v>135</v>
      </c>
      <c r="C45" s="133"/>
      <c r="D45" s="134">
        <f t="shared" ref="D45:O45" si="1">SUM(D39:D44)</f>
        <v>49.319999999999993</v>
      </c>
      <c r="E45" s="134">
        <f t="shared" si="1"/>
        <v>55.8</v>
      </c>
      <c r="F45" s="134">
        <f t="shared" si="1"/>
        <v>280.31</v>
      </c>
      <c r="G45" s="134">
        <f t="shared" si="1"/>
        <v>1632.84</v>
      </c>
      <c r="H45" s="134">
        <f t="shared" si="1"/>
        <v>2.4900000000000002</v>
      </c>
      <c r="I45" s="134">
        <f t="shared" si="1"/>
        <v>56.010000000000005</v>
      </c>
      <c r="J45" s="134">
        <f t="shared" si="1"/>
        <v>6.04</v>
      </c>
      <c r="K45" s="134">
        <f t="shared" si="1"/>
        <v>1.87</v>
      </c>
      <c r="L45" s="134">
        <f t="shared" si="1"/>
        <v>369.88200000000001</v>
      </c>
      <c r="M45" s="134">
        <f t="shared" si="1"/>
        <v>293.08</v>
      </c>
      <c r="N45" s="134">
        <f t="shared" si="1"/>
        <v>237.79</v>
      </c>
      <c r="O45" s="135">
        <f t="shared" si="1"/>
        <v>8.17</v>
      </c>
    </row>
    <row r="46" spans="1:16" s="13" customFormat="1" ht="15.75" customHeight="1" thickBot="1" x14ac:dyDescent="0.3">
      <c r="A46" s="301"/>
      <c r="B46" s="375" t="s">
        <v>31</v>
      </c>
      <c r="C46" s="376"/>
      <c r="D46" s="376"/>
      <c r="E46" s="376"/>
      <c r="F46" s="376"/>
      <c r="G46" s="376"/>
      <c r="H46" s="376"/>
      <c r="I46" s="376"/>
      <c r="J46" s="376"/>
      <c r="K46" s="376"/>
      <c r="L46" s="376"/>
      <c r="M46" s="376"/>
      <c r="N46" s="376"/>
      <c r="O46" s="377"/>
    </row>
    <row r="47" spans="1:16" ht="15.75" x14ac:dyDescent="0.25">
      <c r="A47" s="269">
        <v>338</v>
      </c>
      <c r="B47" s="156" t="s">
        <v>133</v>
      </c>
      <c r="C47" s="157">
        <v>200</v>
      </c>
      <c r="D47" s="158">
        <v>5.6</v>
      </c>
      <c r="E47" s="158">
        <v>6.4</v>
      </c>
      <c r="F47" s="158">
        <v>8.1999999999999993</v>
      </c>
      <c r="G47" s="158">
        <v>106</v>
      </c>
      <c r="H47" s="158">
        <v>0.06</v>
      </c>
      <c r="I47" s="158">
        <v>1.4</v>
      </c>
      <c r="J47" s="158">
        <v>0.04</v>
      </c>
      <c r="K47" s="158"/>
      <c r="L47" s="158">
        <v>240</v>
      </c>
      <c r="M47" s="158">
        <v>190</v>
      </c>
      <c r="N47" s="158">
        <v>28</v>
      </c>
      <c r="O47" s="159">
        <v>0.2</v>
      </c>
    </row>
    <row r="48" spans="1:16" ht="16.5" thickBot="1" x14ac:dyDescent="0.3">
      <c r="A48" s="269">
        <v>458</v>
      </c>
      <c r="B48" s="155" t="s">
        <v>134</v>
      </c>
      <c r="C48" s="136">
        <v>75</v>
      </c>
      <c r="D48" s="137">
        <v>10.14</v>
      </c>
      <c r="E48" s="137">
        <v>10.69</v>
      </c>
      <c r="F48" s="137">
        <v>4.47</v>
      </c>
      <c r="G48" s="137">
        <v>153.59</v>
      </c>
      <c r="H48" s="137">
        <v>0.09</v>
      </c>
      <c r="I48" s="137"/>
      <c r="J48" s="137">
        <v>0.18</v>
      </c>
      <c r="K48" s="137">
        <v>1.6</v>
      </c>
      <c r="L48" s="137">
        <v>40.159999999999997</v>
      </c>
      <c r="M48" s="137">
        <v>139.6</v>
      </c>
      <c r="N48" s="137">
        <v>10.47</v>
      </c>
      <c r="O48" s="138">
        <v>1.66</v>
      </c>
    </row>
    <row r="49" spans="1:15" s="13" customFormat="1" ht="15.75" customHeight="1" thickBot="1" x14ac:dyDescent="0.3">
      <c r="A49" s="271"/>
      <c r="B49" s="139" t="s">
        <v>126</v>
      </c>
      <c r="C49" s="151"/>
      <c r="D49" s="134">
        <f t="shared" ref="D49:O49" si="2">SUM(D47:D48)</f>
        <v>15.74</v>
      </c>
      <c r="E49" s="134">
        <f t="shared" si="2"/>
        <v>17.09</v>
      </c>
      <c r="F49" s="134">
        <f t="shared" si="2"/>
        <v>12.669999999999998</v>
      </c>
      <c r="G49" s="134">
        <f t="shared" si="2"/>
        <v>259.59000000000003</v>
      </c>
      <c r="H49" s="134">
        <f t="shared" si="2"/>
        <v>0.15</v>
      </c>
      <c r="I49" s="134">
        <f t="shared" si="2"/>
        <v>1.4</v>
      </c>
      <c r="J49" s="134">
        <f t="shared" si="2"/>
        <v>0.22</v>
      </c>
      <c r="K49" s="134">
        <f t="shared" si="2"/>
        <v>1.6</v>
      </c>
      <c r="L49" s="134">
        <f t="shared" si="2"/>
        <v>280.15999999999997</v>
      </c>
      <c r="M49" s="134">
        <f t="shared" si="2"/>
        <v>329.6</v>
      </c>
      <c r="N49" s="134">
        <f t="shared" si="2"/>
        <v>38.47</v>
      </c>
      <c r="O49" s="135">
        <f t="shared" si="2"/>
        <v>1.8599999999999999</v>
      </c>
    </row>
    <row r="50" spans="1:15" s="6" customFormat="1" ht="16.5" thickBot="1" x14ac:dyDescent="0.3">
      <c r="A50" s="301"/>
      <c r="B50" s="375" t="s">
        <v>33</v>
      </c>
      <c r="C50" s="376"/>
      <c r="D50" s="376"/>
      <c r="E50" s="376"/>
      <c r="F50" s="376"/>
      <c r="G50" s="376"/>
      <c r="H50" s="376"/>
      <c r="I50" s="376"/>
      <c r="J50" s="376"/>
      <c r="K50" s="376"/>
      <c r="L50" s="376"/>
      <c r="M50" s="376"/>
      <c r="N50" s="376"/>
      <c r="O50" s="377"/>
    </row>
    <row r="51" spans="1:15" s="10" customFormat="1" ht="15.75" customHeight="1" x14ac:dyDescent="0.25">
      <c r="A51" s="269">
        <v>229</v>
      </c>
      <c r="B51" s="105" t="s">
        <v>136</v>
      </c>
      <c r="C51" s="97">
        <v>250</v>
      </c>
      <c r="D51" s="98">
        <v>24.84</v>
      </c>
      <c r="E51" s="98">
        <v>19.36</v>
      </c>
      <c r="F51" s="98">
        <v>30.3</v>
      </c>
      <c r="G51" s="98">
        <v>394.9</v>
      </c>
      <c r="H51" s="98"/>
      <c r="I51" s="98">
        <v>8.86</v>
      </c>
      <c r="J51" s="98"/>
      <c r="K51" s="98"/>
      <c r="L51" s="98">
        <v>62.74</v>
      </c>
      <c r="M51" s="98">
        <v>201</v>
      </c>
      <c r="N51" s="98">
        <v>36.6</v>
      </c>
      <c r="O51" s="106">
        <v>2.34</v>
      </c>
    </row>
    <row r="52" spans="1:15" ht="15.75" x14ac:dyDescent="0.25">
      <c r="A52" s="269">
        <v>376</v>
      </c>
      <c r="B52" s="107" t="s">
        <v>137</v>
      </c>
      <c r="C52" s="44" t="s">
        <v>23</v>
      </c>
      <c r="D52" s="45">
        <v>7.0000000000000007E-2</v>
      </c>
      <c r="E52" s="45">
        <v>0.02</v>
      </c>
      <c r="F52" s="45">
        <v>15</v>
      </c>
      <c r="G52" s="45">
        <v>60</v>
      </c>
      <c r="H52" s="45"/>
      <c r="I52" s="45">
        <v>0.03</v>
      </c>
      <c r="J52" s="45"/>
      <c r="K52" s="45"/>
      <c r="L52" s="45">
        <v>11.1</v>
      </c>
      <c r="M52" s="45">
        <v>2.8</v>
      </c>
      <c r="N52" s="45">
        <v>0.4</v>
      </c>
      <c r="O52" s="108">
        <v>0.28000000000000003</v>
      </c>
    </row>
    <row r="53" spans="1:15" ht="16.5" customHeight="1" thickBot="1" x14ac:dyDescent="0.3">
      <c r="A53" s="269">
        <v>2</v>
      </c>
      <c r="B53" s="150" t="s">
        <v>61</v>
      </c>
      <c r="C53" s="130" t="s">
        <v>121</v>
      </c>
      <c r="D53" s="45">
        <v>8.4</v>
      </c>
      <c r="E53" s="45">
        <v>17</v>
      </c>
      <c r="F53" s="45">
        <v>52.5</v>
      </c>
      <c r="G53" s="45">
        <v>310</v>
      </c>
      <c r="H53" s="45">
        <v>0.21</v>
      </c>
      <c r="I53" s="45"/>
      <c r="J53" s="45"/>
      <c r="K53" s="45"/>
      <c r="L53" s="45">
        <v>28</v>
      </c>
      <c r="M53" s="45">
        <v>1.6</v>
      </c>
      <c r="N53" s="45">
        <v>47</v>
      </c>
      <c r="O53" s="108">
        <v>2</v>
      </c>
    </row>
    <row r="54" spans="1:15" ht="16.5" customHeight="1" thickBot="1" x14ac:dyDescent="0.3">
      <c r="A54" s="274"/>
      <c r="B54" s="139" t="s">
        <v>125</v>
      </c>
      <c r="C54" s="127"/>
      <c r="D54" s="134">
        <f>SUM(D51:D53)</f>
        <v>33.31</v>
      </c>
      <c r="E54" s="134">
        <f t="shared" ref="E54:O54" si="3">SUM(E51:E53)</f>
        <v>36.379999999999995</v>
      </c>
      <c r="F54" s="134">
        <f t="shared" si="3"/>
        <v>97.8</v>
      </c>
      <c r="G54" s="134">
        <f t="shared" si="3"/>
        <v>764.9</v>
      </c>
      <c r="H54" s="134">
        <f t="shared" si="3"/>
        <v>0.21</v>
      </c>
      <c r="I54" s="134">
        <f t="shared" si="3"/>
        <v>8.8899999999999988</v>
      </c>
      <c r="J54" s="134">
        <f t="shared" si="3"/>
        <v>0</v>
      </c>
      <c r="K54" s="134">
        <f t="shared" si="3"/>
        <v>0</v>
      </c>
      <c r="L54" s="134">
        <f t="shared" si="3"/>
        <v>101.84</v>
      </c>
      <c r="M54" s="134">
        <f t="shared" si="3"/>
        <v>205.4</v>
      </c>
      <c r="N54" s="134">
        <f t="shared" si="3"/>
        <v>84</v>
      </c>
      <c r="O54" s="135">
        <f t="shared" si="3"/>
        <v>4.62</v>
      </c>
    </row>
    <row r="55" spans="1:15" ht="16.5" customHeight="1" thickBot="1" x14ac:dyDescent="0.3">
      <c r="A55" s="302"/>
      <c r="B55" s="375" t="s">
        <v>122</v>
      </c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7"/>
    </row>
    <row r="56" spans="1:15" ht="16.5" customHeight="1" x14ac:dyDescent="0.25">
      <c r="A56" s="272">
        <v>385</v>
      </c>
      <c r="B56" s="113" t="s">
        <v>123</v>
      </c>
      <c r="C56" s="95">
        <v>200</v>
      </c>
      <c r="D56" s="165">
        <v>5.58</v>
      </c>
      <c r="E56" s="165">
        <v>7</v>
      </c>
      <c r="F56" s="165">
        <v>9.3800000000000008</v>
      </c>
      <c r="G56" s="165">
        <v>122</v>
      </c>
      <c r="H56" s="165">
        <v>0.1</v>
      </c>
      <c r="I56" s="165">
        <v>2.6</v>
      </c>
      <c r="J56" s="165">
        <v>0.1</v>
      </c>
      <c r="K56" s="165"/>
      <c r="L56" s="165">
        <v>1.4</v>
      </c>
      <c r="M56" s="165"/>
      <c r="N56" s="165">
        <v>28</v>
      </c>
      <c r="O56" s="166">
        <v>0.2</v>
      </c>
    </row>
    <row r="57" spans="1:15" ht="16.5" customHeight="1" thickBot="1" x14ac:dyDescent="0.3">
      <c r="A57" s="280"/>
      <c r="B57" s="110" t="s">
        <v>124</v>
      </c>
      <c r="C57" s="93"/>
      <c r="D57" s="94">
        <f t="shared" ref="D57:O57" si="4">SUM(D56)</f>
        <v>5.58</v>
      </c>
      <c r="E57" s="94">
        <f t="shared" si="4"/>
        <v>7</v>
      </c>
      <c r="F57" s="94">
        <f t="shared" si="4"/>
        <v>9.3800000000000008</v>
      </c>
      <c r="G57" s="94">
        <f t="shared" si="4"/>
        <v>122</v>
      </c>
      <c r="H57" s="94">
        <f t="shared" si="4"/>
        <v>0.1</v>
      </c>
      <c r="I57" s="94">
        <f t="shared" si="4"/>
        <v>2.6</v>
      </c>
      <c r="J57" s="94">
        <f t="shared" si="4"/>
        <v>0.1</v>
      </c>
      <c r="K57" s="94">
        <f t="shared" si="4"/>
        <v>0</v>
      </c>
      <c r="L57" s="94">
        <f t="shared" si="4"/>
        <v>1.4</v>
      </c>
      <c r="M57" s="94">
        <f t="shared" si="4"/>
        <v>0</v>
      </c>
      <c r="N57" s="94">
        <f t="shared" si="4"/>
        <v>28</v>
      </c>
      <c r="O57" s="213">
        <f t="shared" si="4"/>
        <v>0.2</v>
      </c>
    </row>
    <row r="58" spans="1:15" ht="16.5" thickBot="1" x14ac:dyDescent="0.3">
      <c r="A58" s="313"/>
      <c r="B58" s="169" t="s">
        <v>36</v>
      </c>
      <c r="C58" s="167"/>
      <c r="D58" s="168">
        <f t="shared" ref="D58:O58" si="5">D57+D54+D49+D45+D37</f>
        <v>127.14999999999999</v>
      </c>
      <c r="E58" s="168">
        <f t="shared" si="5"/>
        <v>143.60999999999999</v>
      </c>
      <c r="F58" s="168">
        <f t="shared" si="5"/>
        <v>502.21</v>
      </c>
      <c r="G58" s="168">
        <f t="shared" si="5"/>
        <v>3505.33</v>
      </c>
      <c r="H58" s="168">
        <f t="shared" si="5"/>
        <v>3.5100000000000002</v>
      </c>
      <c r="I58" s="168">
        <f t="shared" si="5"/>
        <v>70.100000000000009</v>
      </c>
      <c r="J58" s="168">
        <f t="shared" si="5"/>
        <v>7.593</v>
      </c>
      <c r="K58" s="168">
        <f t="shared" si="5"/>
        <v>3.47</v>
      </c>
      <c r="L58" s="168">
        <f t="shared" si="5"/>
        <v>974.38199999999995</v>
      </c>
      <c r="M58" s="168">
        <f t="shared" si="5"/>
        <v>909.28</v>
      </c>
      <c r="N58" s="168">
        <f t="shared" si="5"/>
        <v>470.58</v>
      </c>
      <c r="O58" s="214">
        <f t="shared" si="5"/>
        <v>18.600000000000001</v>
      </c>
    </row>
    <row r="59" spans="1:15" ht="15.75" x14ac:dyDescent="0.25">
      <c r="A59" s="60"/>
      <c r="B59" s="279"/>
      <c r="C59" s="60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1:15" ht="15.75" x14ac:dyDescent="0.25">
      <c r="A60" s="60"/>
      <c r="B60" s="279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5" ht="15.75" x14ac:dyDescent="0.25">
      <c r="A61" s="60"/>
      <c r="B61" s="279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 ht="16.5" thickBot="1" x14ac:dyDescent="0.3">
      <c r="A62" s="60"/>
      <c r="B62" s="60"/>
      <c r="C62" s="60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1:15" ht="15.75" thickBot="1" x14ac:dyDescent="0.3">
      <c r="A63" s="28"/>
      <c r="B63" s="115"/>
      <c r="C63" s="116"/>
      <c r="D63" s="117"/>
      <c r="E63" s="117"/>
      <c r="F63" s="117"/>
      <c r="G63" s="117"/>
      <c r="H63" s="117"/>
      <c r="I63" s="117"/>
      <c r="J63" s="117"/>
      <c r="K63" s="117"/>
      <c r="L63" s="372" t="s">
        <v>38</v>
      </c>
      <c r="M63" s="373"/>
      <c r="N63" s="373" t="s">
        <v>40</v>
      </c>
      <c r="O63" s="378"/>
    </row>
    <row r="64" spans="1:15" ht="33.75" customHeight="1" x14ac:dyDescent="0.25">
      <c r="A64" s="355" t="s">
        <v>0</v>
      </c>
      <c r="B64" s="141" t="s">
        <v>1</v>
      </c>
      <c r="C64" s="142" t="s">
        <v>3</v>
      </c>
      <c r="D64" s="357" t="s">
        <v>5</v>
      </c>
      <c r="E64" s="358"/>
      <c r="F64" s="359"/>
      <c r="G64" s="360" t="s">
        <v>6</v>
      </c>
      <c r="H64" s="362" t="s">
        <v>7</v>
      </c>
      <c r="I64" s="362"/>
      <c r="J64" s="362"/>
      <c r="K64" s="362"/>
      <c r="L64" s="362" t="s">
        <v>8</v>
      </c>
      <c r="M64" s="362"/>
      <c r="N64" s="362"/>
      <c r="O64" s="374"/>
    </row>
    <row r="65" spans="1:15" x14ac:dyDescent="0.25">
      <c r="A65" s="356"/>
      <c r="B65" s="118" t="s">
        <v>2</v>
      </c>
      <c r="C65" s="33" t="s">
        <v>4</v>
      </c>
      <c r="D65" s="200" t="s">
        <v>9</v>
      </c>
      <c r="E65" s="202" t="s">
        <v>10</v>
      </c>
      <c r="F65" s="202" t="s">
        <v>11</v>
      </c>
      <c r="G65" s="368"/>
      <c r="H65" s="202" t="s">
        <v>12</v>
      </c>
      <c r="I65" s="202" t="s">
        <v>13</v>
      </c>
      <c r="J65" s="202" t="s">
        <v>14</v>
      </c>
      <c r="K65" s="202" t="s">
        <v>15</v>
      </c>
      <c r="L65" s="202" t="s">
        <v>16</v>
      </c>
      <c r="M65" s="202" t="s">
        <v>17</v>
      </c>
      <c r="N65" s="202" t="s">
        <v>18</v>
      </c>
      <c r="O65" s="119" t="s">
        <v>19</v>
      </c>
    </row>
    <row r="66" spans="1:15" ht="15.75" thickBot="1" x14ac:dyDescent="0.3">
      <c r="A66" s="270">
        <v>1</v>
      </c>
      <c r="B66" s="247">
        <v>2</v>
      </c>
      <c r="C66" s="248">
        <v>3</v>
      </c>
      <c r="D66" s="249">
        <v>4</v>
      </c>
      <c r="E66" s="249">
        <v>5</v>
      </c>
      <c r="F66" s="249">
        <v>6</v>
      </c>
      <c r="G66" s="249">
        <v>7</v>
      </c>
      <c r="H66" s="249">
        <v>8</v>
      </c>
      <c r="I66" s="249">
        <v>9</v>
      </c>
      <c r="J66" s="249">
        <v>10</v>
      </c>
      <c r="K66" s="249">
        <v>11</v>
      </c>
      <c r="L66" s="249">
        <v>12</v>
      </c>
      <c r="M66" s="249">
        <v>13</v>
      </c>
      <c r="N66" s="249">
        <v>14</v>
      </c>
      <c r="O66" s="250">
        <v>15</v>
      </c>
    </row>
    <row r="67" spans="1:15" ht="15.75" thickBot="1" x14ac:dyDescent="0.3">
      <c r="A67" s="303"/>
      <c r="B67" s="369" t="s">
        <v>20</v>
      </c>
      <c r="C67" s="370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1"/>
    </row>
    <row r="68" spans="1:15" x14ac:dyDescent="0.25">
      <c r="A68" s="269">
        <v>354</v>
      </c>
      <c r="B68" s="111" t="s">
        <v>138</v>
      </c>
      <c r="C68" s="97" t="s">
        <v>139</v>
      </c>
      <c r="D68" s="98">
        <v>6</v>
      </c>
      <c r="E68" s="98">
        <v>10.4</v>
      </c>
      <c r="F68" s="98">
        <v>30.8</v>
      </c>
      <c r="G68" s="98">
        <v>338</v>
      </c>
      <c r="H68" s="98">
        <v>0.53</v>
      </c>
      <c r="I68" s="98">
        <v>42</v>
      </c>
      <c r="J68" s="98">
        <v>0.05</v>
      </c>
      <c r="K68" s="98"/>
      <c r="L68" s="98">
        <v>120</v>
      </c>
      <c r="M68" s="98">
        <v>101</v>
      </c>
      <c r="N68" s="98">
        <v>65.2</v>
      </c>
      <c r="O68" s="106">
        <v>1.7</v>
      </c>
    </row>
    <row r="69" spans="1:15" ht="31.5" x14ac:dyDescent="0.25">
      <c r="A69" s="269">
        <v>243</v>
      </c>
      <c r="B69" s="107" t="s">
        <v>94</v>
      </c>
      <c r="C69" s="44" t="s">
        <v>140</v>
      </c>
      <c r="D69" s="45">
        <v>5.08</v>
      </c>
      <c r="E69" s="45">
        <v>4.5999999999999996</v>
      </c>
      <c r="F69" s="45">
        <v>0.28000000000000003</v>
      </c>
      <c r="G69" s="45">
        <v>63</v>
      </c>
      <c r="H69" s="45">
        <v>2.12</v>
      </c>
      <c r="I69" s="45"/>
      <c r="J69" s="45">
        <v>0.6</v>
      </c>
      <c r="K69" s="45"/>
      <c r="L69" s="45">
        <v>43</v>
      </c>
      <c r="M69" s="45">
        <v>184</v>
      </c>
      <c r="N69" s="45">
        <v>4.8</v>
      </c>
      <c r="O69" s="108">
        <v>2.1</v>
      </c>
    </row>
    <row r="70" spans="1:15" x14ac:dyDescent="0.25">
      <c r="A70" s="269">
        <v>376</v>
      </c>
      <c r="B70" s="148" t="s">
        <v>154</v>
      </c>
      <c r="C70" s="129" t="s">
        <v>155</v>
      </c>
      <c r="D70" s="130">
        <v>8.8000000000000007</v>
      </c>
      <c r="E70" s="130">
        <v>9</v>
      </c>
      <c r="F70" s="130">
        <v>32.700000000000003</v>
      </c>
      <c r="G70" s="130">
        <v>245</v>
      </c>
      <c r="H70" s="130">
        <v>1.83</v>
      </c>
      <c r="I70" s="130">
        <v>9</v>
      </c>
      <c r="J70" s="130"/>
      <c r="K70" s="130">
        <v>1.6</v>
      </c>
      <c r="L70" s="130">
        <v>242</v>
      </c>
      <c r="M70" s="130">
        <v>91</v>
      </c>
      <c r="N70" s="130"/>
      <c r="O70" s="131">
        <v>0.2</v>
      </c>
    </row>
    <row r="71" spans="1:15" ht="16.5" thickBot="1" x14ac:dyDescent="0.3">
      <c r="A71" s="269">
        <v>2</v>
      </c>
      <c r="B71" s="150" t="s">
        <v>61</v>
      </c>
      <c r="C71" s="130" t="s">
        <v>121</v>
      </c>
      <c r="D71" s="130">
        <v>7.2</v>
      </c>
      <c r="E71" s="130">
        <v>17</v>
      </c>
      <c r="F71" s="130">
        <v>52.5</v>
      </c>
      <c r="G71" s="130">
        <v>310</v>
      </c>
      <c r="H71" s="130"/>
      <c r="I71" s="130"/>
      <c r="J71" s="130"/>
      <c r="K71" s="130"/>
      <c r="L71" s="130">
        <v>16.8</v>
      </c>
      <c r="M71" s="130"/>
      <c r="N71" s="130">
        <v>8.4</v>
      </c>
      <c r="O71" s="131">
        <v>0.7</v>
      </c>
    </row>
    <row r="72" spans="1:15" ht="15.75" thickBot="1" x14ac:dyDescent="0.3">
      <c r="A72" s="271"/>
      <c r="B72" s="161" t="s">
        <v>127</v>
      </c>
      <c r="C72" s="151"/>
      <c r="D72" s="134">
        <f t="shared" ref="D72:O72" si="6">SUM(D68:D71)</f>
        <v>27.080000000000002</v>
      </c>
      <c r="E72" s="134">
        <f t="shared" si="6"/>
        <v>41</v>
      </c>
      <c r="F72" s="134">
        <f t="shared" si="6"/>
        <v>116.28</v>
      </c>
      <c r="G72" s="134">
        <f t="shared" si="6"/>
        <v>956</v>
      </c>
      <c r="H72" s="134">
        <f t="shared" si="6"/>
        <v>4.4800000000000004</v>
      </c>
      <c r="I72" s="134">
        <f t="shared" si="6"/>
        <v>51</v>
      </c>
      <c r="J72" s="134">
        <f t="shared" si="6"/>
        <v>0.65</v>
      </c>
      <c r="K72" s="134">
        <f t="shared" si="6"/>
        <v>1.6</v>
      </c>
      <c r="L72" s="134">
        <f t="shared" si="6"/>
        <v>421.8</v>
      </c>
      <c r="M72" s="134">
        <f t="shared" si="6"/>
        <v>376</v>
      </c>
      <c r="N72" s="134">
        <f t="shared" si="6"/>
        <v>78.400000000000006</v>
      </c>
      <c r="O72" s="135">
        <f t="shared" si="6"/>
        <v>4.7</v>
      </c>
    </row>
    <row r="73" spans="1:15" ht="15.75" thickBot="1" x14ac:dyDescent="0.3">
      <c r="A73" s="303"/>
      <c r="B73" s="369" t="s">
        <v>26</v>
      </c>
      <c r="C73" s="370"/>
      <c r="D73" s="370"/>
      <c r="E73" s="370"/>
      <c r="F73" s="370"/>
      <c r="G73" s="370"/>
      <c r="H73" s="370"/>
      <c r="I73" s="370"/>
      <c r="J73" s="370"/>
      <c r="K73" s="370"/>
      <c r="L73" s="370"/>
      <c r="M73" s="370"/>
      <c r="N73" s="370"/>
      <c r="O73" s="371"/>
    </row>
    <row r="74" spans="1:15" x14ac:dyDescent="0.25">
      <c r="A74" s="269">
        <v>45</v>
      </c>
      <c r="B74" s="111" t="s">
        <v>68</v>
      </c>
      <c r="C74" s="97">
        <v>50</v>
      </c>
      <c r="D74" s="98">
        <v>1.65</v>
      </c>
      <c r="E74" s="98">
        <v>1.62</v>
      </c>
      <c r="F74" s="98">
        <v>3.25</v>
      </c>
      <c r="G74" s="98">
        <v>30.2</v>
      </c>
      <c r="H74" s="98">
        <v>0.5</v>
      </c>
      <c r="I74" s="98">
        <v>8.5</v>
      </c>
      <c r="J74" s="98"/>
      <c r="K74" s="98"/>
      <c r="L74" s="98">
        <v>12.48</v>
      </c>
      <c r="M74" s="98"/>
      <c r="N74" s="98">
        <v>7.54</v>
      </c>
      <c r="O74" s="106">
        <v>0.23</v>
      </c>
    </row>
    <row r="75" spans="1:15" x14ac:dyDescent="0.25">
      <c r="A75" s="269">
        <v>102</v>
      </c>
      <c r="B75" s="120" t="s">
        <v>141</v>
      </c>
      <c r="C75" s="44">
        <v>300</v>
      </c>
      <c r="D75" s="45">
        <v>6.8</v>
      </c>
      <c r="E75" s="45">
        <v>10.84</v>
      </c>
      <c r="F75" s="45">
        <v>19.23</v>
      </c>
      <c r="G75" s="45">
        <v>244.35</v>
      </c>
      <c r="H75" s="45"/>
      <c r="I75" s="45">
        <v>5.83</v>
      </c>
      <c r="J75" s="45"/>
      <c r="K75" s="45"/>
      <c r="L75" s="45">
        <v>43.23</v>
      </c>
      <c r="M75" s="45"/>
      <c r="N75" s="45">
        <v>38.450000000000003</v>
      </c>
      <c r="O75" s="108">
        <v>1.83</v>
      </c>
    </row>
    <row r="76" spans="1:15" x14ac:dyDescent="0.25">
      <c r="A76" s="269">
        <v>268</v>
      </c>
      <c r="B76" s="120" t="s">
        <v>27</v>
      </c>
      <c r="C76" s="44">
        <v>200</v>
      </c>
      <c r="D76" s="45">
        <v>19</v>
      </c>
      <c r="E76" s="45">
        <v>16</v>
      </c>
      <c r="F76" s="45">
        <v>38</v>
      </c>
      <c r="G76" s="45">
        <v>348</v>
      </c>
      <c r="H76" s="45">
        <v>0.08</v>
      </c>
      <c r="I76" s="45">
        <v>0.72</v>
      </c>
      <c r="J76" s="45">
        <v>0.02</v>
      </c>
      <c r="K76" s="45"/>
      <c r="L76" s="45">
        <v>21.38</v>
      </c>
      <c r="M76" s="45">
        <v>78.2</v>
      </c>
      <c r="N76" s="45">
        <v>43.68</v>
      </c>
      <c r="O76" s="108">
        <v>2.1800000000000002</v>
      </c>
    </row>
    <row r="77" spans="1:15" ht="18.75" customHeight="1" x14ac:dyDescent="0.25">
      <c r="A77" s="269">
        <v>338</v>
      </c>
      <c r="B77" s="112" t="s">
        <v>160</v>
      </c>
      <c r="C77" s="44">
        <v>200</v>
      </c>
      <c r="D77" s="45">
        <v>3</v>
      </c>
      <c r="E77" s="45">
        <v>1</v>
      </c>
      <c r="F77" s="45">
        <v>42</v>
      </c>
      <c r="G77" s="45">
        <v>192</v>
      </c>
      <c r="H77" s="45"/>
      <c r="I77" s="45">
        <v>20</v>
      </c>
      <c r="J77" s="45"/>
      <c r="K77" s="45"/>
      <c r="L77" s="45">
        <v>16</v>
      </c>
      <c r="M77" s="45"/>
      <c r="N77" s="45">
        <v>84</v>
      </c>
      <c r="O77" s="108">
        <v>1.2</v>
      </c>
    </row>
    <row r="78" spans="1:15" ht="18" customHeight="1" x14ac:dyDescent="0.25">
      <c r="A78" s="269">
        <v>8</v>
      </c>
      <c r="B78" s="109" t="s">
        <v>28</v>
      </c>
      <c r="C78" s="44">
        <v>160</v>
      </c>
      <c r="D78" s="45">
        <v>9.82</v>
      </c>
      <c r="E78" s="45">
        <v>3.42</v>
      </c>
      <c r="F78" s="45">
        <v>66.88</v>
      </c>
      <c r="G78" s="45">
        <v>343.04</v>
      </c>
      <c r="H78" s="45">
        <v>0.42</v>
      </c>
      <c r="I78" s="45"/>
      <c r="J78" s="45"/>
      <c r="K78" s="45"/>
      <c r="L78" s="45">
        <v>3.2000000000000001E-2</v>
      </c>
      <c r="M78" s="45">
        <v>112.32</v>
      </c>
      <c r="N78" s="45">
        <v>45.12</v>
      </c>
      <c r="O78" s="108">
        <v>3.36</v>
      </c>
    </row>
    <row r="79" spans="1:15" ht="16.5" thickBot="1" x14ac:dyDescent="0.3">
      <c r="A79" s="269"/>
      <c r="B79" s="109" t="s">
        <v>142</v>
      </c>
      <c r="C79" s="44">
        <v>200</v>
      </c>
      <c r="D79" s="45">
        <v>0.2</v>
      </c>
      <c r="E79" s="45"/>
      <c r="F79" s="45">
        <v>29.2</v>
      </c>
      <c r="G79" s="45">
        <v>110.4</v>
      </c>
      <c r="H79" s="45">
        <v>0.2</v>
      </c>
      <c r="I79" s="45">
        <v>1.6</v>
      </c>
      <c r="J79" s="45">
        <v>0.4</v>
      </c>
      <c r="K79" s="45"/>
      <c r="L79" s="45">
        <v>1</v>
      </c>
      <c r="M79" s="45" t="s">
        <v>156</v>
      </c>
      <c r="N79" s="45">
        <v>0.4</v>
      </c>
      <c r="O79" s="108">
        <v>1.2</v>
      </c>
    </row>
    <row r="80" spans="1:15" ht="15.75" thickBot="1" x14ac:dyDescent="0.3">
      <c r="A80" s="275"/>
      <c r="B80" s="132" t="s">
        <v>135</v>
      </c>
      <c r="C80" s="133"/>
      <c r="D80" s="134">
        <f t="shared" ref="D80:O80" si="7">SUM(D74:D79)</f>
        <v>40.47</v>
      </c>
      <c r="E80" s="134">
        <f t="shared" si="7"/>
        <v>32.880000000000003</v>
      </c>
      <c r="F80" s="134">
        <f t="shared" si="7"/>
        <v>198.56</v>
      </c>
      <c r="G80" s="134">
        <f t="shared" si="7"/>
        <v>1267.99</v>
      </c>
      <c r="H80" s="134">
        <f t="shared" si="7"/>
        <v>1.2</v>
      </c>
      <c r="I80" s="134">
        <f t="shared" si="7"/>
        <v>36.65</v>
      </c>
      <c r="J80" s="134">
        <f t="shared" si="7"/>
        <v>0.42000000000000004</v>
      </c>
      <c r="K80" s="134">
        <f t="shared" si="7"/>
        <v>0</v>
      </c>
      <c r="L80" s="134">
        <f t="shared" si="7"/>
        <v>94.121999999999986</v>
      </c>
      <c r="M80" s="134">
        <f t="shared" si="7"/>
        <v>190.51999999999998</v>
      </c>
      <c r="N80" s="134">
        <f t="shared" si="7"/>
        <v>219.19000000000003</v>
      </c>
      <c r="O80" s="135">
        <f t="shared" si="7"/>
        <v>10</v>
      </c>
    </row>
    <row r="81" spans="1:16" ht="15.75" thickBot="1" x14ac:dyDescent="0.3">
      <c r="A81" s="303"/>
      <c r="B81" s="369" t="s">
        <v>31</v>
      </c>
      <c r="C81" s="370"/>
      <c r="D81" s="370"/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371"/>
    </row>
    <row r="82" spans="1:16" ht="15.75" x14ac:dyDescent="0.25">
      <c r="A82" s="276">
        <v>386</v>
      </c>
      <c r="B82" s="140" t="s">
        <v>110</v>
      </c>
      <c r="C82" s="98">
        <v>200</v>
      </c>
      <c r="D82" s="45">
        <v>0.78</v>
      </c>
      <c r="E82" s="45">
        <v>0.05</v>
      </c>
      <c r="F82" s="45">
        <v>27.63</v>
      </c>
      <c r="G82" s="45">
        <v>114.8</v>
      </c>
      <c r="H82" s="45"/>
      <c r="I82" s="45">
        <v>0.6</v>
      </c>
      <c r="J82" s="45"/>
      <c r="K82" s="45"/>
      <c r="L82" s="45">
        <v>32.32</v>
      </c>
      <c r="M82" s="45"/>
      <c r="N82" s="45">
        <v>17.559999999999999</v>
      </c>
      <c r="O82" s="108">
        <v>0.48</v>
      </c>
    </row>
    <row r="83" spans="1:16" ht="16.5" thickBot="1" x14ac:dyDescent="0.3">
      <c r="A83" s="276"/>
      <c r="B83" s="160" t="s">
        <v>143</v>
      </c>
      <c r="C83" s="137">
        <v>40</v>
      </c>
      <c r="D83" s="137">
        <v>3</v>
      </c>
      <c r="E83" s="137">
        <v>7.4</v>
      </c>
      <c r="F83" s="137">
        <v>26.8</v>
      </c>
      <c r="G83" s="137">
        <v>186</v>
      </c>
      <c r="H83" s="137">
        <v>0.08</v>
      </c>
      <c r="I83" s="137">
        <v>4.4000000000000004</v>
      </c>
      <c r="J83" s="137">
        <v>1.4</v>
      </c>
      <c r="K83" s="137"/>
      <c r="L83" s="137">
        <v>11.6</v>
      </c>
      <c r="M83" s="137">
        <v>36</v>
      </c>
      <c r="N83" s="137">
        <v>8</v>
      </c>
      <c r="O83" s="138">
        <v>0.8</v>
      </c>
    </row>
    <row r="84" spans="1:16" ht="16.5" thickBot="1" x14ac:dyDescent="0.3">
      <c r="A84" s="274"/>
      <c r="B84" s="139" t="s">
        <v>126</v>
      </c>
      <c r="C84" s="151"/>
      <c r="D84" s="134">
        <f t="shared" ref="D84:O84" si="8">SUM(D82:D83)</f>
        <v>3.7800000000000002</v>
      </c>
      <c r="E84" s="134">
        <f t="shared" si="8"/>
        <v>7.45</v>
      </c>
      <c r="F84" s="134">
        <f t="shared" si="8"/>
        <v>54.43</v>
      </c>
      <c r="G84" s="134">
        <f t="shared" si="8"/>
        <v>300.8</v>
      </c>
      <c r="H84" s="134">
        <f t="shared" si="8"/>
        <v>0.08</v>
      </c>
      <c r="I84" s="134">
        <f t="shared" si="8"/>
        <v>5</v>
      </c>
      <c r="J84" s="134">
        <f t="shared" si="8"/>
        <v>1.4</v>
      </c>
      <c r="K84" s="134">
        <f t="shared" si="8"/>
        <v>0</v>
      </c>
      <c r="L84" s="134">
        <f t="shared" si="8"/>
        <v>43.92</v>
      </c>
      <c r="M84" s="134">
        <f t="shared" si="8"/>
        <v>36</v>
      </c>
      <c r="N84" s="134">
        <f t="shared" si="8"/>
        <v>25.56</v>
      </c>
      <c r="O84" s="135">
        <f t="shared" si="8"/>
        <v>1.28</v>
      </c>
    </row>
    <row r="85" spans="1:16" ht="16.5" thickBot="1" x14ac:dyDescent="0.3">
      <c r="A85" s="300"/>
      <c r="B85" s="375" t="s">
        <v>33</v>
      </c>
      <c r="C85" s="376"/>
      <c r="D85" s="376"/>
      <c r="E85" s="376"/>
      <c r="F85" s="376"/>
      <c r="G85" s="376"/>
      <c r="H85" s="376"/>
      <c r="I85" s="376"/>
      <c r="J85" s="376"/>
      <c r="K85" s="376"/>
      <c r="L85" s="376"/>
      <c r="M85" s="376"/>
      <c r="N85" s="376"/>
      <c r="O85" s="377"/>
    </row>
    <row r="86" spans="1:16" ht="15.75" x14ac:dyDescent="0.25">
      <c r="A86" s="269">
        <v>410</v>
      </c>
      <c r="B86" s="140" t="s">
        <v>144</v>
      </c>
      <c r="C86" s="98">
        <v>30</v>
      </c>
      <c r="D86" s="98">
        <v>14.6</v>
      </c>
      <c r="E86" s="98">
        <v>10.69</v>
      </c>
      <c r="F86" s="98">
        <v>4.47</v>
      </c>
      <c r="G86" s="98">
        <v>153.59</v>
      </c>
      <c r="H86" s="98">
        <v>0.09</v>
      </c>
      <c r="I86" s="98"/>
      <c r="J86" s="98">
        <v>0.18</v>
      </c>
      <c r="K86" s="98">
        <v>1.6</v>
      </c>
      <c r="L86" s="98">
        <v>40.159999999999997</v>
      </c>
      <c r="M86" s="98">
        <v>139.6</v>
      </c>
      <c r="N86" s="98">
        <v>1.4</v>
      </c>
      <c r="O86" s="106">
        <v>1.66</v>
      </c>
    </row>
    <row r="87" spans="1:16" x14ac:dyDescent="0.25">
      <c r="A87" s="269">
        <v>182</v>
      </c>
      <c r="B87" s="112" t="s">
        <v>145</v>
      </c>
      <c r="C87" s="44">
        <v>150</v>
      </c>
      <c r="D87" s="45">
        <v>6.5</v>
      </c>
      <c r="E87" s="45">
        <v>10.72</v>
      </c>
      <c r="F87" s="45">
        <v>33.42</v>
      </c>
      <c r="G87" s="45">
        <v>251</v>
      </c>
      <c r="H87" s="45"/>
      <c r="I87" s="45">
        <v>1.17</v>
      </c>
      <c r="J87" s="45"/>
      <c r="K87" s="45"/>
      <c r="L87" s="45">
        <v>130</v>
      </c>
      <c r="M87" s="45"/>
      <c r="N87" s="45">
        <v>3.12</v>
      </c>
      <c r="O87" s="108">
        <v>0.47</v>
      </c>
    </row>
    <row r="88" spans="1:16" ht="15.75" x14ac:dyDescent="0.25">
      <c r="A88" s="269">
        <v>2</v>
      </c>
      <c r="B88" s="107" t="s">
        <v>61</v>
      </c>
      <c r="C88" s="45" t="s">
        <v>121</v>
      </c>
      <c r="D88" s="45">
        <v>7.2</v>
      </c>
      <c r="E88" s="45">
        <v>17</v>
      </c>
      <c r="F88" s="45">
        <v>52.5</v>
      </c>
      <c r="G88" s="45">
        <v>310</v>
      </c>
      <c r="H88" s="45"/>
      <c r="I88" s="45"/>
      <c r="J88" s="45"/>
      <c r="K88" s="45"/>
      <c r="L88" s="45">
        <v>16.8</v>
      </c>
      <c r="M88" s="45"/>
      <c r="N88" s="45">
        <v>8.4</v>
      </c>
      <c r="O88" s="108">
        <v>0.7</v>
      </c>
    </row>
    <row r="89" spans="1:16" ht="16.5" thickBot="1" x14ac:dyDescent="0.3">
      <c r="A89" s="269">
        <v>376</v>
      </c>
      <c r="B89" s="107" t="s">
        <v>137</v>
      </c>
      <c r="C89" s="44" t="s">
        <v>23</v>
      </c>
      <c r="D89" s="45">
        <v>7.0000000000000007E-2</v>
      </c>
      <c r="E89" s="45">
        <v>0.02</v>
      </c>
      <c r="F89" s="45">
        <v>15</v>
      </c>
      <c r="G89" s="45">
        <v>60</v>
      </c>
      <c r="H89" s="45"/>
      <c r="I89" s="45">
        <v>0.03</v>
      </c>
      <c r="J89" s="45"/>
      <c r="K89" s="45"/>
      <c r="L89" s="45">
        <v>11.1</v>
      </c>
      <c r="M89" s="45">
        <v>2.8</v>
      </c>
      <c r="N89" s="45">
        <v>0.4</v>
      </c>
      <c r="O89" s="108">
        <v>0.28000000000000003</v>
      </c>
    </row>
    <row r="90" spans="1:16" ht="16.5" thickBot="1" x14ac:dyDescent="0.3">
      <c r="A90" s="274"/>
      <c r="B90" s="139" t="s">
        <v>125</v>
      </c>
      <c r="C90" s="127"/>
      <c r="D90" s="134">
        <f t="shared" ref="D90:O90" si="9">SUM(D86:D89)</f>
        <v>28.37</v>
      </c>
      <c r="E90" s="134">
        <f t="shared" si="9"/>
        <v>38.43</v>
      </c>
      <c r="F90" s="134">
        <f t="shared" si="9"/>
        <v>105.39</v>
      </c>
      <c r="G90" s="134">
        <f t="shared" si="9"/>
        <v>774.59</v>
      </c>
      <c r="H90" s="134">
        <f t="shared" si="9"/>
        <v>0.09</v>
      </c>
      <c r="I90" s="134">
        <f t="shared" si="9"/>
        <v>1.2</v>
      </c>
      <c r="J90" s="134">
        <f t="shared" si="9"/>
        <v>0.18</v>
      </c>
      <c r="K90" s="134">
        <f t="shared" si="9"/>
        <v>1.6</v>
      </c>
      <c r="L90" s="134">
        <f t="shared" si="9"/>
        <v>198.06</v>
      </c>
      <c r="M90" s="134">
        <f t="shared" si="9"/>
        <v>142.4</v>
      </c>
      <c r="N90" s="134">
        <f t="shared" si="9"/>
        <v>13.32</v>
      </c>
      <c r="O90" s="135">
        <f t="shared" si="9"/>
        <v>3.1100000000000003</v>
      </c>
    </row>
    <row r="91" spans="1:16" ht="16.5" thickBot="1" x14ac:dyDescent="0.3">
      <c r="A91" s="302"/>
      <c r="B91" s="375" t="s">
        <v>122</v>
      </c>
      <c r="C91" s="376"/>
      <c r="D91" s="376"/>
      <c r="E91" s="376"/>
      <c r="F91" s="376"/>
      <c r="G91" s="376"/>
      <c r="H91" s="376"/>
      <c r="I91" s="376"/>
      <c r="J91" s="376"/>
      <c r="K91" s="376"/>
      <c r="L91" s="376"/>
      <c r="M91" s="376"/>
      <c r="N91" s="376"/>
      <c r="O91" s="377"/>
    </row>
    <row r="92" spans="1:16" ht="15.75" x14ac:dyDescent="0.25">
      <c r="A92" s="272">
        <v>386</v>
      </c>
      <c r="B92" s="113" t="s">
        <v>133</v>
      </c>
      <c r="C92" s="95">
        <v>200</v>
      </c>
      <c r="D92" s="158">
        <v>5.6</v>
      </c>
      <c r="E92" s="158">
        <v>6.4</v>
      </c>
      <c r="F92" s="158">
        <v>8.1999999999999993</v>
      </c>
      <c r="G92" s="158">
        <v>106</v>
      </c>
      <c r="H92" s="158">
        <v>0.06</v>
      </c>
      <c r="I92" s="158">
        <v>1.4</v>
      </c>
      <c r="J92" s="158">
        <v>0.04</v>
      </c>
      <c r="K92" s="158"/>
      <c r="L92" s="158">
        <v>240</v>
      </c>
      <c r="M92" s="158">
        <v>190</v>
      </c>
      <c r="N92" s="158">
        <v>28</v>
      </c>
      <c r="O92" s="159">
        <v>0.2</v>
      </c>
    </row>
    <row r="93" spans="1:16" ht="16.5" thickBot="1" x14ac:dyDescent="0.3">
      <c r="A93" s="280"/>
      <c r="B93" s="110" t="s">
        <v>124</v>
      </c>
      <c r="C93" s="93"/>
      <c r="D93" s="96">
        <f t="shared" ref="D93:O93" si="10">SUM(D92)</f>
        <v>5.6</v>
      </c>
      <c r="E93" s="96">
        <f t="shared" si="10"/>
        <v>6.4</v>
      </c>
      <c r="F93" s="96">
        <f t="shared" si="10"/>
        <v>8.1999999999999993</v>
      </c>
      <c r="G93" s="96">
        <f t="shared" si="10"/>
        <v>106</v>
      </c>
      <c r="H93" s="96">
        <f t="shared" si="10"/>
        <v>0.06</v>
      </c>
      <c r="I93" s="96">
        <f t="shared" si="10"/>
        <v>1.4</v>
      </c>
      <c r="J93" s="96">
        <f t="shared" si="10"/>
        <v>0.04</v>
      </c>
      <c r="K93" s="96">
        <f t="shared" si="10"/>
        <v>0</v>
      </c>
      <c r="L93" s="96">
        <f t="shared" si="10"/>
        <v>240</v>
      </c>
      <c r="M93" s="96">
        <f t="shared" si="10"/>
        <v>190</v>
      </c>
      <c r="N93" s="96">
        <f t="shared" si="10"/>
        <v>28</v>
      </c>
      <c r="O93" s="215">
        <f t="shared" si="10"/>
        <v>0.2</v>
      </c>
    </row>
    <row r="94" spans="1:16" ht="16.5" customHeight="1" thickBot="1" x14ac:dyDescent="0.3">
      <c r="A94" s="312"/>
      <c r="B94" s="345" t="s">
        <v>36</v>
      </c>
      <c r="C94" s="328"/>
      <c r="D94" s="171">
        <f t="shared" ref="D94:O94" si="11">D93+D90+D84+D80+D72</f>
        <v>105.3</v>
      </c>
      <c r="E94" s="171">
        <f t="shared" si="11"/>
        <v>126.16</v>
      </c>
      <c r="F94" s="171">
        <f t="shared" si="11"/>
        <v>482.86</v>
      </c>
      <c r="G94" s="171">
        <f t="shared" si="11"/>
        <v>3405.38</v>
      </c>
      <c r="H94" s="171">
        <f t="shared" si="11"/>
        <v>5.91</v>
      </c>
      <c r="I94" s="171">
        <f t="shared" si="11"/>
        <v>95.25</v>
      </c>
      <c r="J94" s="171">
        <f t="shared" si="11"/>
        <v>2.69</v>
      </c>
      <c r="K94" s="171">
        <f t="shared" si="11"/>
        <v>3.2</v>
      </c>
      <c r="L94" s="171">
        <f t="shared" si="11"/>
        <v>997.90200000000004</v>
      </c>
      <c r="M94" s="171">
        <f t="shared" si="11"/>
        <v>934.92</v>
      </c>
      <c r="N94" s="171">
        <f t="shared" si="11"/>
        <v>364.47</v>
      </c>
      <c r="O94" s="211">
        <f t="shared" si="11"/>
        <v>19.29</v>
      </c>
    </row>
    <row r="95" spans="1:16" ht="16.5" customHeight="1" x14ac:dyDescent="0.25">
      <c r="A95" s="60"/>
      <c r="B95" s="60"/>
      <c r="C95" s="60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216"/>
    </row>
    <row r="96" spans="1:16" ht="16.5" customHeight="1" x14ac:dyDescent="0.25">
      <c r="A96" s="60"/>
      <c r="B96" s="60"/>
      <c r="C96" s="60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216"/>
    </row>
    <row r="97" spans="1:16" ht="16.5" customHeight="1" x14ac:dyDescent="0.25">
      <c r="A97" s="60"/>
      <c r="B97" s="60"/>
      <c r="C97" s="60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216"/>
    </row>
    <row r="98" spans="1:16" ht="16.5" customHeight="1" x14ac:dyDescent="0.25">
      <c r="A98" s="60"/>
      <c r="B98" s="60"/>
      <c r="C98" s="60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216"/>
    </row>
    <row r="99" spans="1:16" ht="16.5" customHeight="1" x14ac:dyDescent="0.25">
      <c r="A99" s="60"/>
      <c r="B99" s="60"/>
      <c r="C99" s="60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216"/>
    </row>
    <row r="100" spans="1:16" ht="16.5" customHeight="1" x14ac:dyDescent="0.25">
      <c r="A100" s="60"/>
      <c r="B100" s="60"/>
      <c r="C100" s="60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216"/>
    </row>
    <row r="101" spans="1:16" ht="15.75" thickBot="1" x14ac:dyDescent="0.3">
      <c r="A101" s="216"/>
      <c r="B101" s="216"/>
      <c r="C101" s="124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</row>
    <row r="102" spans="1:16" ht="15.75" thickBot="1" x14ac:dyDescent="0.3">
      <c r="A102" s="307"/>
      <c r="B102" s="307"/>
      <c r="C102" s="116"/>
      <c r="D102" s="117"/>
      <c r="E102" s="117"/>
      <c r="F102" s="117"/>
      <c r="G102" s="117"/>
      <c r="H102" s="117"/>
      <c r="I102" s="117"/>
      <c r="J102" s="117"/>
      <c r="K102" s="117"/>
      <c r="L102" s="372" t="s">
        <v>38</v>
      </c>
      <c r="M102" s="373"/>
      <c r="N102" s="349" t="s">
        <v>43</v>
      </c>
      <c r="O102" s="350"/>
    </row>
    <row r="103" spans="1:16" ht="15" customHeight="1" x14ac:dyDescent="0.25">
      <c r="A103" s="355" t="s">
        <v>0</v>
      </c>
      <c r="B103" s="141" t="s">
        <v>1</v>
      </c>
      <c r="C103" s="142" t="s">
        <v>3</v>
      </c>
      <c r="D103" s="357" t="s">
        <v>5</v>
      </c>
      <c r="E103" s="358"/>
      <c r="F103" s="359"/>
      <c r="G103" s="360" t="s">
        <v>6</v>
      </c>
      <c r="H103" s="362" t="s">
        <v>7</v>
      </c>
      <c r="I103" s="362"/>
      <c r="J103" s="362"/>
      <c r="K103" s="362"/>
      <c r="L103" s="357" t="s">
        <v>8</v>
      </c>
      <c r="M103" s="358"/>
      <c r="N103" s="358"/>
      <c r="O103" s="388"/>
    </row>
    <row r="104" spans="1:16" ht="15.75" thickBot="1" x14ac:dyDescent="0.3">
      <c r="A104" s="356"/>
      <c r="B104" s="143" t="s">
        <v>2</v>
      </c>
      <c r="C104" s="144" t="s">
        <v>4</v>
      </c>
      <c r="D104" s="145" t="s">
        <v>9</v>
      </c>
      <c r="E104" s="146" t="s">
        <v>10</v>
      </c>
      <c r="F104" s="146" t="s">
        <v>11</v>
      </c>
      <c r="G104" s="361"/>
      <c r="H104" s="146" t="s">
        <v>12</v>
      </c>
      <c r="I104" s="146" t="s">
        <v>13</v>
      </c>
      <c r="J104" s="146" t="s">
        <v>14</v>
      </c>
      <c r="K104" s="146" t="s">
        <v>15</v>
      </c>
      <c r="L104" s="146" t="s">
        <v>16</v>
      </c>
      <c r="M104" s="146" t="s">
        <v>17</v>
      </c>
      <c r="N104" s="146" t="s">
        <v>18</v>
      </c>
      <c r="O104" s="147" t="s">
        <v>19</v>
      </c>
    </row>
    <row r="105" spans="1:16" ht="15.75" thickBot="1" x14ac:dyDescent="0.3">
      <c r="A105" s="346">
        <v>1</v>
      </c>
      <c r="B105" s="244">
        <v>2</v>
      </c>
      <c r="C105" s="241">
        <v>3</v>
      </c>
      <c r="D105" s="245">
        <v>4</v>
      </c>
      <c r="E105" s="245">
        <v>5</v>
      </c>
      <c r="F105" s="245">
        <v>6</v>
      </c>
      <c r="G105" s="245">
        <v>7</v>
      </c>
      <c r="H105" s="245">
        <v>8</v>
      </c>
      <c r="I105" s="245">
        <v>9</v>
      </c>
      <c r="J105" s="245">
        <v>10</v>
      </c>
      <c r="K105" s="245">
        <v>11</v>
      </c>
      <c r="L105" s="245">
        <v>12</v>
      </c>
      <c r="M105" s="245">
        <v>13</v>
      </c>
      <c r="N105" s="245">
        <v>14</v>
      </c>
      <c r="O105" s="246">
        <v>15</v>
      </c>
    </row>
    <row r="106" spans="1:16" ht="15" customHeight="1" thickBot="1" x14ac:dyDescent="0.3">
      <c r="A106" s="306"/>
      <c r="B106" s="369" t="s">
        <v>20</v>
      </c>
      <c r="C106" s="370"/>
      <c r="D106" s="370"/>
      <c r="E106" s="370"/>
      <c r="F106" s="370"/>
      <c r="G106" s="370"/>
      <c r="H106" s="370"/>
      <c r="I106" s="370"/>
      <c r="J106" s="370"/>
      <c r="K106" s="370"/>
      <c r="L106" s="370"/>
      <c r="M106" s="370"/>
      <c r="N106" s="370"/>
      <c r="O106" s="371"/>
    </row>
    <row r="107" spans="1:16" ht="31.5" x14ac:dyDescent="0.25">
      <c r="A107" s="269">
        <v>173</v>
      </c>
      <c r="B107" s="140" t="s">
        <v>146</v>
      </c>
      <c r="C107" s="98" t="s">
        <v>106</v>
      </c>
      <c r="D107" s="98">
        <v>9.0399999999999991</v>
      </c>
      <c r="E107" s="98">
        <v>13.44</v>
      </c>
      <c r="F107" s="98">
        <v>72.099999999999994</v>
      </c>
      <c r="G107" s="98">
        <v>318</v>
      </c>
      <c r="H107" s="98">
        <v>0.14000000000000001</v>
      </c>
      <c r="I107" s="98">
        <v>158.65</v>
      </c>
      <c r="J107" s="98"/>
      <c r="K107" s="98"/>
      <c r="L107" s="98">
        <v>158.65</v>
      </c>
      <c r="M107" s="98"/>
      <c r="N107" s="98">
        <v>72.05</v>
      </c>
      <c r="O107" s="106">
        <v>2.09</v>
      </c>
    </row>
    <row r="108" spans="1:16" x14ac:dyDescent="0.25">
      <c r="A108" s="269">
        <v>3</v>
      </c>
      <c r="B108" s="112" t="s">
        <v>111</v>
      </c>
      <c r="C108" s="44" t="s">
        <v>147</v>
      </c>
      <c r="D108" s="45">
        <v>10.16</v>
      </c>
      <c r="E108" s="45">
        <v>16.600000000000001</v>
      </c>
      <c r="F108" s="45">
        <v>29.16</v>
      </c>
      <c r="G108" s="45">
        <v>314</v>
      </c>
      <c r="H108" s="45"/>
      <c r="I108" s="45">
        <v>0.22</v>
      </c>
      <c r="J108" s="45"/>
      <c r="K108" s="45"/>
      <c r="L108" s="45">
        <v>278.39999999999998</v>
      </c>
      <c r="M108" s="45"/>
      <c r="N108" s="45">
        <v>18.899999999999999</v>
      </c>
      <c r="O108" s="108">
        <v>0.1</v>
      </c>
    </row>
    <row r="109" spans="1:16" ht="16.5" thickBot="1" x14ac:dyDescent="0.3">
      <c r="A109" s="269">
        <v>375</v>
      </c>
      <c r="B109" s="107" t="s">
        <v>137</v>
      </c>
      <c r="C109" s="44" t="s">
        <v>23</v>
      </c>
      <c r="D109" s="45">
        <v>7.0000000000000007E-2</v>
      </c>
      <c r="E109" s="45">
        <v>0.02</v>
      </c>
      <c r="F109" s="45">
        <v>15</v>
      </c>
      <c r="G109" s="45">
        <v>60</v>
      </c>
      <c r="H109" s="45"/>
      <c r="I109" s="45">
        <v>0.03</v>
      </c>
      <c r="J109" s="45"/>
      <c r="K109" s="45"/>
      <c r="L109" s="45">
        <v>11.1</v>
      </c>
      <c r="M109" s="45">
        <v>2.8</v>
      </c>
      <c r="N109" s="45">
        <v>0.4</v>
      </c>
      <c r="O109" s="108">
        <v>0.28000000000000003</v>
      </c>
    </row>
    <row r="110" spans="1:16" ht="15.75" thickBot="1" x14ac:dyDescent="0.3">
      <c r="A110" s="271"/>
      <c r="B110" s="161" t="s">
        <v>127</v>
      </c>
      <c r="C110" s="151"/>
      <c r="D110" s="134">
        <f t="shared" ref="D110:O110" si="12">SUM(D107:D109)</f>
        <v>19.27</v>
      </c>
      <c r="E110" s="134">
        <f t="shared" si="12"/>
        <v>30.06</v>
      </c>
      <c r="F110" s="134">
        <f t="shared" si="12"/>
        <v>116.25999999999999</v>
      </c>
      <c r="G110" s="134">
        <f t="shared" si="12"/>
        <v>692</v>
      </c>
      <c r="H110" s="134">
        <f t="shared" si="12"/>
        <v>0.14000000000000001</v>
      </c>
      <c r="I110" s="134">
        <f t="shared" si="12"/>
        <v>158.9</v>
      </c>
      <c r="J110" s="134">
        <f t="shared" si="12"/>
        <v>0</v>
      </c>
      <c r="K110" s="134">
        <f t="shared" si="12"/>
        <v>0</v>
      </c>
      <c r="L110" s="134">
        <f t="shared" si="12"/>
        <v>448.15</v>
      </c>
      <c r="M110" s="134">
        <f t="shared" si="12"/>
        <v>2.8</v>
      </c>
      <c r="N110" s="134">
        <f t="shared" si="12"/>
        <v>91.35</v>
      </c>
      <c r="O110" s="135">
        <f t="shared" si="12"/>
        <v>2.4699999999999998</v>
      </c>
    </row>
    <row r="111" spans="1:16" ht="15.75" thickBot="1" x14ac:dyDescent="0.3">
      <c r="A111" s="303"/>
      <c r="B111" s="369" t="s">
        <v>26</v>
      </c>
      <c r="C111" s="370"/>
      <c r="D111" s="370"/>
      <c r="E111" s="370"/>
      <c r="F111" s="370"/>
      <c r="G111" s="370"/>
      <c r="H111" s="370"/>
      <c r="I111" s="370"/>
      <c r="J111" s="370"/>
      <c r="K111" s="370"/>
      <c r="L111" s="370"/>
      <c r="M111" s="370"/>
      <c r="N111" s="370"/>
      <c r="O111" s="371"/>
    </row>
    <row r="112" spans="1:16" x14ac:dyDescent="0.25">
      <c r="A112" s="272">
        <v>71</v>
      </c>
      <c r="B112" s="111" t="s">
        <v>148</v>
      </c>
      <c r="C112" s="97">
        <v>50</v>
      </c>
      <c r="D112" s="98">
        <v>0.65</v>
      </c>
      <c r="E112" s="98">
        <v>1</v>
      </c>
      <c r="F112" s="98">
        <v>5.3</v>
      </c>
      <c r="G112" s="98">
        <v>69.2</v>
      </c>
      <c r="H112" s="98">
        <v>2</v>
      </c>
      <c r="I112" s="98">
        <v>2.4</v>
      </c>
      <c r="J112" s="98">
        <v>97</v>
      </c>
      <c r="K112" s="98">
        <v>1.3</v>
      </c>
      <c r="L112" s="98">
        <v>1.6</v>
      </c>
      <c r="M112" s="98">
        <v>3.3</v>
      </c>
      <c r="N112" s="98">
        <v>4.2</v>
      </c>
      <c r="O112" s="106">
        <v>1.6</v>
      </c>
    </row>
    <row r="113" spans="1:16" x14ac:dyDescent="0.25">
      <c r="A113" s="269">
        <v>351</v>
      </c>
      <c r="B113" s="112" t="s">
        <v>149</v>
      </c>
      <c r="C113" s="45">
        <v>300</v>
      </c>
      <c r="D113" s="45">
        <v>7.29</v>
      </c>
      <c r="E113" s="198">
        <v>10.3</v>
      </c>
      <c r="F113" s="45">
        <v>23.54</v>
      </c>
      <c r="G113" s="45">
        <v>274.39</v>
      </c>
      <c r="H113" s="45">
        <v>0.3</v>
      </c>
      <c r="I113" s="45">
        <v>18.84</v>
      </c>
      <c r="J113" s="45">
        <v>37.68</v>
      </c>
      <c r="K113" s="45">
        <v>0.39</v>
      </c>
      <c r="L113" s="45">
        <v>59.55</v>
      </c>
      <c r="M113" s="198">
        <v>108.3</v>
      </c>
      <c r="N113" s="45">
        <v>47</v>
      </c>
      <c r="O113" s="108">
        <v>2.9</v>
      </c>
    </row>
    <row r="114" spans="1:16" x14ac:dyDescent="0.25">
      <c r="A114" s="269">
        <v>410</v>
      </c>
      <c r="B114" s="112" t="s">
        <v>150</v>
      </c>
      <c r="C114" s="45">
        <v>100</v>
      </c>
      <c r="D114" s="45">
        <v>23.02</v>
      </c>
      <c r="E114" s="45">
        <v>5.16</v>
      </c>
      <c r="F114" s="45">
        <v>4.1399999999999997</v>
      </c>
      <c r="G114" s="45">
        <v>216</v>
      </c>
      <c r="H114" s="45">
        <v>7.3</v>
      </c>
      <c r="I114" s="45">
        <v>0.6</v>
      </c>
      <c r="J114" s="198">
        <v>0.05</v>
      </c>
      <c r="K114" s="45">
        <v>2.35</v>
      </c>
      <c r="L114" s="45">
        <v>53.52</v>
      </c>
      <c r="M114" s="45">
        <v>261.83</v>
      </c>
      <c r="N114" s="45">
        <v>51.28</v>
      </c>
      <c r="O114" s="108">
        <v>4.4000000000000004</v>
      </c>
    </row>
    <row r="115" spans="1:16" x14ac:dyDescent="0.25">
      <c r="A115" s="269">
        <v>312</v>
      </c>
      <c r="B115" s="112" t="s">
        <v>97</v>
      </c>
      <c r="C115" s="44">
        <v>150</v>
      </c>
      <c r="D115" s="45">
        <v>3.07</v>
      </c>
      <c r="E115" s="45">
        <v>8.6999999999999993</v>
      </c>
      <c r="F115" s="45">
        <v>20.440000000000001</v>
      </c>
      <c r="G115" s="45">
        <v>137.25</v>
      </c>
      <c r="H115" s="45"/>
      <c r="I115" s="45">
        <v>18.16</v>
      </c>
      <c r="J115" s="45"/>
      <c r="K115" s="45"/>
      <c r="L115" s="45">
        <v>36.979999999999997</v>
      </c>
      <c r="M115" s="45"/>
      <c r="N115" s="45">
        <v>27.75</v>
      </c>
      <c r="O115" s="108">
        <v>1.01</v>
      </c>
    </row>
    <row r="116" spans="1:16" ht="15.75" x14ac:dyDescent="0.25">
      <c r="A116" s="269">
        <v>8</v>
      </c>
      <c r="B116" s="109" t="s">
        <v>28</v>
      </c>
      <c r="C116" s="44">
        <v>160</v>
      </c>
      <c r="D116" s="45">
        <v>9.82</v>
      </c>
      <c r="E116" s="45">
        <v>3.42</v>
      </c>
      <c r="F116" s="45">
        <v>66.88</v>
      </c>
      <c r="G116" s="45">
        <v>343.04</v>
      </c>
      <c r="H116" s="45">
        <v>0.42</v>
      </c>
      <c r="I116" s="45"/>
      <c r="J116" s="45"/>
      <c r="K116" s="45"/>
      <c r="L116" s="45">
        <v>3.2000000000000001E-2</v>
      </c>
      <c r="M116" s="45">
        <v>112.32</v>
      </c>
      <c r="N116" s="45">
        <v>45.12</v>
      </c>
      <c r="O116" s="108">
        <v>3.36</v>
      </c>
    </row>
    <row r="117" spans="1:16" x14ac:dyDescent="0.25">
      <c r="A117" s="269">
        <v>338</v>
      </c>
      <c r="B117" s="112" t="s">
        <v>160</v>
      </c>
      <c r="C117" s="44">
        <v>200</v>
      </c>
      <c r="D117" s="45">
        <v>3</v>
      </c>
      <c r="E117" s="45">
        <v>1</v>
      </c>
      <c r="F117" s="45">
        <v>42</v>
      </c>
      <c r="G117" s="45">
        <v>192</v>
      </c>
      <c r="H117" s="45"/>
      <c r="I117" s="45">
        <v>20</v>
      </c>
      <c r="J117" s="45"/>
      <c r="K117" s="45"/>
      <c r="L117" s="45">
        <v>16</v>
      </c>
      <c r="M117" s="45"/>
      <c r="N117" s="45">
        <v>84</v>
      </c>
      <c r="O117" s="108">
        <v>1.2</v>
      </c>
    </row>
    <row r="118" spans="1:16" ht="15.75" thickBot="1" x14ac:dyDescent="0.3">
      <c r="A118" s="269">
        <v>342</v>
      </c>
      <c r="B118" s="148" t="s">
        <v>151</v>
      </c>
      <c r="C118" s="129">
        <v>200</v>
      </c>
      <c r="D118" s="130">
        <v>0.16</v>
      </c>
      <c r="E118" s="130" t="s">
        <v>73</v>
      </c>
      <c r="F118" s="130">
        <v>52.6</v>
      </c>
      <c r="G118" s="130">
        <v>144.6</v>
      </c>
      <c r="H118" s="130"/>
      <c r="I118" s="130">
        <v>0.8</v>
      </c>
      <c r="J118" s="130"/>
      <c r="K118" s="130"/>
      <c r="L118" s="130">
        <v>14.18</v>
      </c>
      <c r="M118" s="130"/>
      <c r="N118" s="130">
        <v>5.14</v>
      </c>
      <c r="O118" s="131">
        <v>9</v>
      </c>
    </row>
    <row r="119" spans="1:16" ht="15.75" thickBot="1" x14ac:dyDescent="0.3">
      <c r="A119" s="275"/>
      <c r="B119" s="132" t="s">
        <v>135</v>
      </c>
      <c r="C119" s="133"/>
      <c r="D119" s="134">
        <f>SUM(D112:D118)</f>
        <v>47.01</v>
      </c>
      <c r="E119" s="134">
        <f t="shared" ref="E119:O119" si="13">SUM(E112:E118)</f>
        <v>29.58</v>
      </c>
      <c r="F119" s="134">
        <f t="shared" si="13"/>
        <v>214.9</v>
      </c>
      <c r="G119" s="134">
        <f t="shared" si="13"/>
        <v>1376.4799999999998</v>
      </c>
      <c r="H119" s="134">
        <f t="shared" si="13"/>
        <v>10.02</v>
      </c>
      <c r="I119" s="134">
        <f t="shared" si="13"/>
        <v>60.8</v>
      </c>
      <c r="J119" s="134">
        <f t="shared" si="13"/>
        <v>134.73000000000002</v>
      </c>
      <c r="K119" s="134">
        <f t="shared" si="13"/>
        <v>4.04</v>
      </c>
      <c r="L119" s="134">
        <f t="shared" si="13"/>
        <v>181.86200000000002</v>
      </c>
      <c r="M119" s="134">
        <f t="shared" si="13"/>
        <v>485.74999999999994</v>
      </c>
      <c r="N119" s="134">
        <f t="shared" si="13"/>
        <v>264.49</v>
      </c>
      <c r="O119" s="135">
        <f t="shared" si="13"/>
        <v>23.47</v>
      </c>
    </row>
    <row r="120" spans="1:16" ht="15.75" thickBot="1" x14ac:dyDescent="0.3">
      <c r="A120" s="303"/>
      <c r="B120" s="369" t="s">
        <v>31</v>
      </c>
      <c r="C120" s="370"/>
      <c r="D120" s="370"/>
      <c r="E120" s="370"/>
      <c r="F120" s="370"/>
      <c r="G120" s="370"/>
      <c r="H120" s="370"/>
      <c r="I120" s="370"/>
      <c r="J120" s="370"/>
      <c r="K120" s="370"/>
      <c r="L120" s="370"/>
      <c r="M120" s="370"/>
      <c r="N120" s="370"/>
      <c r="O120" s="371"/>
    </row>
    <row r="121" spans="1:16" ht="18.75" customHeight="1" x14ac:dyDescent="0.25">
      <c r="A121" s="276">
        <v>386</v>
      </c>
      <c r="B121" s="162" t="s">
        <v>133</v>
      </c>
      <c r="C121" s="158">
        <v>200</v>
      </c>
      <c r="D121" s="158">
        <v>5.6</v>
      </c>
      <c r="E121" s="158">
        <v>6.4</v>
      </c>
      <c r="F121" s="158">
        <v>8.1999999999999993</v>
      </c>
      <c r="G121" s="158">
        <v>112</v>
      </c>
      <c r="H121" s="158">
        <v>0.06</v>
      </c>
      <c r="I121" s="158">
        <v>1.4</v>
      </c>
      <c r="J121" s="158">
        <v>0.04</v>
      </c>
      <c r="K121" s="158"/>
      <c r="L121" s="158">
        <v>240</v>
      </c>
      <c r="M121" s="158">
        <v>190</v>
      </c>
      <c r="N121" s="158">
        <v>28</v>
      </c>
      <c r="O121" s="159">
        <v>0.2</v>
      </c>
    </row>
    <row r="122" spans="1:16" ht="18.75" customHeight="1" thickBot="1" x14ac:dyDescent="0.3">
      <c r="A122" s="276"/>
      <c r="B122" s="160" t="s">
        <v>152</v>
      </c>
      <c r="C122" s="137" t="s">
        <v>153</v>
      </c>
      <c r="D122" s="137">
        <v>18.559999999999999</v>
      </c>
      <c r="E122" s="137">
        <v>8</v>
      </c>
      <c r="F122" s="137">
        <v>2.8</v>
      </c>
      <c r="G122" s="137">
        <v>153.4</v>
      </c>
      <c r="H122" s="137">
        <v>3.3</v>
      </c>
      <c r="I122" s="137">
        <v>0.6</v>
      </c>
      <c r="J122" s="137">
        <v>35.4</v>
      </c>
      <c r="K122" s="137">
        <v>0.5</v>
      </c>
      <c r="L122" s="137">
        <v>181.6</v>
      </c>
      <c r="M122" s="137">
        <v>221.6</v>
      </c>
      <c r="N122" s="137">
        <v>24.6</v>
      </c>
      <c r="O122" s="138">
        <v>2.8</v>
      </c>
    </row>
    <row r="123" spans="1:16" ht="16.5" thickBot="1" x14ac:dyDescent="0.3">
      <c r="A123" s="274"/>
      <c r="B123" s="139" t="s">
        <v>126</v>
      </c>
      <c r="C123" s="127"/>
      <c r="D123" s="134">
        <f t="shared" ref="D123:O123" si="14">SUM(D121:D122)</f>
        <v>24.159999999999997</v>
      </c>
      <c r="E123" s="134">
        <f t="shared" si="14"/>
        <v>14.4</v>
      </c>
      <c r="F123" s="134">
        <f t="shared" si="14"/>
        <v>11</v>
      </c>
      <c r="G123" s="134">
        <f t="shared" si="14"/>
        <v>265.39999999999998</v>
      </c>
      <c r="H123" s="134">
        <f t="shared" si="14"/>
        <v>3.36</v>
      </c>
      <c r="I123" s="134">
        <f t="shared" si="14"/>
        <v>2</v>
      </c>
      <c r="J123" s="134">
        <f t="shared" si="14"/>
        <v>35.44</v>
      </c>
      <c r="K123" s="134">
        <f t="shared" si="14"/>
        <v>0.5</v>
      </c>
      <c r="L123" s="134">
        <f t="shared" si="14"/>
        <v>421.6</v>
      </c>
      <c r="M123" s="134">
        <f t="shared" si="14"/>
        <v>411.6</v>
      </c>
      <c r="N123" s="134">
        <f t="shared" si="14"/>
        <v>52.6</v>
      </c>
      <c r="O123" s="135">
        <f t="shared" si="14"/>
        <v>3</v>
      </c>
    </row>
    <row r="124" spans="1:16" ht="16.5" thickBot="1" x14ac:dyDescent="0.3">
      <c r="A124" s="300"/>
      <c r="B124" s="375" t="s">
        <v>33</v>
      </c>
      <c r="C124" s="376"/>
      <c r="D124" s="376"/>
      <c r="E124" s="376"/>
      <c r="F124" s="376"/>
      <c r="G124" s="376"/>
      <c r="H124" s="376"/>
      <c r="I124" s="376"/>
      <c r="J124" s="376"/>
      <c r="K124" s="376"/>
      <c r="L124" s="376"/>
      <c r="M124" s="376"/>
      <c r="N124" s="376"/>
      <c r="O124" s="377"/>
    </row>
    <row r="125" spans="1:16" ht="15.75" x14ac:dyDescent="0.25">
      <c r="A125" s="269">
        <v>121</v>
      </c>
      <c r="B125" s="162" t="s">
        <v>86</v>
      </c>
      <c r="C125" s="158">
        <v>200</v>
      </c>
      <c r="D125" s="158">
        <v>30.9</v>
      </c>
      <c r="E125" s="158">
        <v>36.6</v>
      </c>
      <c r="F125" s="158">
        <v>55</v>
      </c>
      <c r="G125" s="158">
        <v>672.5</v>
      </c>
      <c r="H125" s="158">
        <v>0.2</v>
      </c>
      <c r="I125" s="158">
        <v>6.7</v>
      </c>
      <c r="J125" s="158">
        <v>0.06</v>
      </c>
      <c r="K125" s="158">
        <v>6.8</v>
      </c>
      <c r="L125" s="158">
        <v>34</v>
      </c>
      <c r="M125" s="158">
        <v>340</v>
      </c>
      <c r="N125" s="158">
        <v>70.8</v>
      </c>
      <c r="O125" s="159">
        <v>2.1800000000000002</v>
      </c>
    </row>
    <row r="126" spans="1:16" ht="15.75" x14ac:dyDescent="0.25">
      <c r="A126" s="269">
        <v>376</v>
      </c>
      <c r="B126" s="107" t="s">
        <v>137</v>
      </c>
      <c r="C126" s="44" t="s">
        <v>23</v>
      </c>
      <c r="D126" s="45">
        <v>7.0000000000000007E-2</v>
      </c>
      <c r="E126" s="45">
        <v>0.02</v>
      </c>
      <c r="F126" s="45">
        <v>15</v>
      </c>
      <c r="G126" s="45">
        <v>60</v>
      </c>
      <c r="H126" s="45"/>
      <c r="I126" s="45">
        <v>0.03</v>
      </c>
      <c r="J126" s="45"/>
      <c r="K126" s="45"/>
      <c r="L126" s="45">
        <v>11.1</v>
      </c>
      <c r="M126" s="45">
        <v>2.8</v>
      </c>
      <c r="N126" s="45">
        <v>0.4</v>
      </c>
      <c r="O126" s="108">
        <v>0.28000000000000003</v>
      </c>
    </row>
    <row r="127" spans="1:16" ht="16.5" thickBot="1" x14ac:dyDescent="0.3">
      <c r="A127" s="269">
        <v>2</v>
      </c>
      <c r="B127" s="107" t="s">
        <v>61</v>
      </c>
      <c r="C127" s="45" t="s">
        <v>121</v>
      </c>
      <c r="D127" s="45">
        <v>7.2</v>
      </c>
      <c r="E127" s="45">
        <v>17</v>
      </c>
      <c r="F127" s="45">
        <v>52.5</v>
      </c>
      <c r="G127" s="45">
        <v>310</v>
      </c>
      <c r="H127" s="45"/>
      <c r="I127" s="45"/>
      <c r="J127" s="45"/>
      <c r="K127" s="45"/>
      <c r="L127" s="45">
        <v>16.8</v>
      </c>
      <c r="M127" s="45"/>
      <c r="N127" s="45">
        <v>8.4</v>
      </c>
      <c r="O127" s="108">
        <v>0.7</v>
      </c>
      <c r="P127" s="195"/>
    </row>
    <row r="128" spans="1:16" ht="16.5" thickBot="1" x14ac:dyDescent="0.3">
      <c r="A128" s="274"/>
      <c r="B128" s="139" t="s">
        <v>125</v>
      </c>
      <c r="C128" s="127"/>
      <c r="D128" s="134">
        <f t="shared" ref="D128:O128" si="15">SUM(D125:D127)</f>
        <v>38.17</v>
      </c>
      <c r="E128" s="134">
        <f t="shared" si="15"/>
        <v>53.620000000000005</v>
      </c>
      <c r="F128" s="134">
        <f t="shared" si="15"/>
        <v>122.5</v>
      </c>
      <c r="G128" s="134">
        <f t="shared" si="15"/>
        <v>1042.5</v>
      </c>
      <c r="H128" s="134">
        <f t="shared" si="15"/>
        <v>0.2</v>
      </c>
      <c r="I128" s="134">
        <f t="shared" si="15"/>
        <v>6.73</v>
      </c>
      <c r="J128" s="134">
        <f t="shared" si="15"/>
        <v>0.06</v>
      </c>
      <c r="K128" s="134">
        <f t="shared" si="15"/>
        <v>6.8</v>
      </c>
      <c r="L128" s="134">
        <f t="shared" si="15"/>
        <v>61.900000000000006</v>
      </c>
      <c r="M128" s="134">
        <f t="shared" si="15"/>
        <v>342.8</v>
      </c>
      <c r="N128" s="134">
        <f t="shared" si="15"/>
        <v>79.600000000000009</v>
      </c>
      <c r="O128" s="135">
        <f t="shared" si="15"/>
        <v>3.16</v>
      </c>
    </row>
    <row r="129" spans="1:15" ht="16.5" thickBot="1" x14ac:dyDescent="0.3">
      <c r="A129" s="302"/>
      <c r="B129" s="381" t="s">
        <v>122</v>
      </c>
      <c r="C129" s="382"/>
      <c r="D129" s="382"/>
      <c r="E129" s="382"/>
      <c r="F129" s="382"/>
      <c r="G129" s="382"/>
      <c r="H129" s="382"/>
      <c r="I129" s="382"/>
      <c r="J129" s="382"/>
      <c r="K129" s="382"/>
      <c r="L129" s="382"/>
      <c r="M129" s="382"/>
      <c r="N129" s="382"/>
      <c r="O129" s="383"/>
    </row>
    <row r="130" spans="1:15" ht="15.75" x14ac:dyDescent="0.25">
      <c r="A130" s="272">
        <v>386</v>
      </c>
      <c r="B130" s="286" t="s">
        <v>133</v>
      </c>
      <c r="C130" s="287">
        <v>200</v>
      </c>
      <c r="D130" s="158">
        <v>5.6</v>
      </c>
      <c r="E130" s="158">
        <v>6.4</v>
      </c>
      <c r="F130" s="158">
        <v>8.1999999999999993</v>
      </c>
      <c r="G130" s="158">
        <v>112</v>
      </c>
      <c r="H130" s="158">
        <v>0.06</v>
      </c>
      <c r="I130" s="158">
        <v>1.4</v>
      </c>
      <c r="J130" s="158">
        <v>0.04</v>
      </c>
      <c r="K130" s="158"/>
      <c r="L130" s="158">
        <v>240</v>
      </c>
      <c r="M130" s="158">
        <v>190</v>
      </c>
      <c r="N130" s="158">
        <v>28</v>
      </c>
      <c r="O130" s="159">
        <v>0.2</v>
      </c>
    </row>
    <row r="131" spans="1:15" ht="16.5" thickBot="1" x14ac:dyDescent="0.3">
      <c r="A131" s="280"/>
      <c r="B131" s="343" t="s">
        <v>124</v>
      </c>
      <c r="C131" s="283"/>
      <c r="D131" s="284">
        <f t="shared" ref="D131:O131" si="16">SUM(D130:D130)</f>
        <v>5.6</v>
      </c>
      <c r="E131" s="284">
        <f t="shared" si="16"/>
        <v>6.4</v>
      </c>
      <c r="F131" s="284">
        <f t="shared" si="16"/>
        <v>8.1999999999999993</v>
      </c>
      <c r="G131" s="284">
        <f t="shared" si="16"/>
        <v>112</v>
      </c>
      <c r="H131" s="284">
        <f t="shared" si="16"/>
        <v>0.06</v>
      </c>
      <c r="I131" s="284">
        <f t="shared" si="16"/>
        <v>1.4</v>
      </c>
      <c r="J131" s="284">
        <f t="shared" si="16"/>
        <v>0.04</v>
      </c>
      <c r="K131" s="284">
        <f t="shared" si="16"/>
        <v>0</v>
      </c>
      <c r="L131" s="284">
        <f t="shared" si="16"/>
        <v>240</v>
      </c>
      <c r="M131" s="284">
        <f t="shared" si="16"/>
        <v>190</v>
      </c>
      <c r="N131" s="284">
        <f t="shared" si="16"/>
        <v>28</v>
      </c>
      <c r="O131" s="285">
        <f t="shared" si="16"/>
        <v>0.2</v>
      </c>
    </row>
    <row r="132" spans="1:15" ht="16.5" thickBot="1" x14ac:dyDescent="0.3">
      <c r="A132" s="312"/>
      <c r="B132" s="345" t="s">
        <v>36</v>
      </c>
      <c r="C132" s="328"/>
      <c r="D132" s="171">
        <f t="shared" ref="D132:O132" si="17">D131+D128+D123+D119+D110</f>
        <v>134.21</v>
      </c>
      <c r="E132" s="171">
        <f t="shared" si="17"/>
        <v>134.06</v>
      </c>
      <c r="F132" s="171">
        <f t="shared" si="17"/>
        <v>472.86</v>
      </c>
      <c r="G132" s="171">
        <f t="shared" si="17"/>
        <v>3488.38</v>
      </c>
      <c r="H132" s="171">
        <f t="shared" si="17"/>
        <v>13.780000000000001</v>
      </c>
      <c r="I132" s="171">
        <f t="shared" si="17"/>
        <v>229.82999999999998</v>
      </c>
      <c r="J132" s="171">
        <f t="shared" si="17"/>
        <v>170.27</v>
      </c>
      <c r="K132" s="171">
        <f t="shared" si="17"/>
        <v>11.34</v>
      </c>
      <c r="L132" s="171">
        <f t="shared" si="17"/>
        <v>1353.5120000000002</v>
      </c>
      <c r="M132" s="171">
        <f t="shared" si="17"/>
        <v>1432.9499999999998</v>
      </c>
      <c r="N132" s="171">
        <f t="shared" si="17"/>
        <v>516.04000000000008</v>
      </c>
      <c r="O132" s="211">
        <f t="shared" si="17"/>
        <v>32.299999999999997</v>
      </c>
    </row>
    <row r="133" spans="1:15" x14ac:dyDescent="0.25">
      <c r="A133" s="216"/>
      <c r="B133" s="216"/>
      <c r="C133" s="124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</row>
    <row r="134" spans="1:15" x14ac:dyDescent="0.25">
      <c r="A134" s="216"/>
      <c r="B134" s="216"/>
      <c r="C134" s="124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</row>
    <row r="135" spans="1:15" ht="15.75" thickBot="1" x14ac:dyDescent="0.3">
      <c r="A135" s="216"/>
      <c r="B135" s="216"/>
      <c r="C135" s="124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</row>
    <row r="136" spans="1:15" ht="15.75" thickBot="1" x14ac:dyDescent="0.3">
      <c r="A136" s="28"/>
      <c r="B136" s="115"/>
      <c r="C136" s="116"/>
      <c r="D136" s="117"/>
      <c r="E136" s="117"/>
      <c r="F136" s="117"/>
      <c r="G136" s="117"/>
      <c r="H136" s="117"/>
      <c r="I136" s="117"/>
      <c r="J136" s="117"/>
      <c r="K136" s="117"/>
      <c r="L136" s="384" t="s">
        <v>38</v>
      </c>
      <c r="M136" s="385"/>
      <c r="N136" s="386" t="s">
        <v>44</v>
      </c>
      <c r="O136" s="387"/>
    </row>
    <row r="137" spans="1:15" ht="15" customHeight="1" x14ac:dyDescent="0.25">
      <c r="A137" s="355" t="s">
        <v>0</v>
      </c>
      <c r="B137" s="141" t="s">
        <v>1</v>
      </c>
      <c r="C137" s="142" t="s">
        <v>3</v>
      </c>
      <c r="D137" s="357" t="s">
        <v>5</v>
      </c>
      <c r="E137" s="358"/>
      <c r="F137" s="359"/>
      <c r="G137" s="360" t="s">
        <v>6</v>
      </c>
      <c r="H137" s="362" t="s">
        <v>7</v>
      </c>
      <c r="I137" s="362"/>
      <c r="J137" s="362"/>
      <c r="K137" s="362"/>
      <c r="L137" s="357" t="s">
        <v>8</v>
      </c>
      <c r="M137" s="358"/>
      <c r="N137" s="358"/>
      <c r="O137" s="388"/>
    </row>
    <row r="138" spans="1:15" x14ac:dyDescent="0.25">
      <c r="A138" s="356"/>
      <c r="B138" s="118" t="s">
        <v>2</v>
      </c>
      <c r="C138" s="33" t="s">
        <v>4</v>
      </c>
      <c r="D138" s="200" t="s">
        <v>9</v>
      </c>
      <c r="E138" s="202" t="s">
        <v>10</v>
      </c>
      <c r="F138" s="202" t="s">
        <v>11</v>
      </c>
      <c r="G138" s="368"/>
      <c r="H138" s="202" t="s">
        <v>12</v>
      </c>
      <c r="I138" s="202" t="s">
        <v>13</v>
      </c>
      <c r="J138" s="202" t="s">
        <v>14</v>
      </c>
      <c r="K138" s="202" t="s">
        <v>15</v>
      </c>
      <c r="L138" s="202" t="s">
        <v>16</v>
      </c>
      <c r="M138" s="202" t="s">
        <v>17</v>
      </c>
      <c r="N138" s="202" t="s">
        <v>18</v>
      </c>
      <c r="O138" s="119" t="s">
        <v>19</v>
      </c>
    </row>
    <row r="139" spans="1:15" ht="15.75" thickBot="1" x14ac:dyDescent="0.3">
      <c r="A139" s="270">
        <v>1</v>
      </c>
      <c r="B139" s="240">
        <v>2</v>
      </c>
      <c r="C139" s="241">
        <v>3</v>
      </c>
      <c r="D139" s="242">
        <v>4</v>
      </c>
      <c r="E139" s="242">
        <v>5</v>
      </c>
      <c r="F139" s="242">
        <v>6</v>
      </c>
      <c r="G139" s="242">
        <v>7</v>
      </c>
      <c r="H139" s="242">
        <v>8</v>
      </c>
      <c r="I139" s="242">
        <v>9</v>
      </c>
      <c r="J139" s="242">
        <v>10</v>
      </c>
      <c r="K139" s="242">
        <v>11</v>
      </c>
      <c r="L139" s="242">
        <v>12</v>
      </c>
      <c r="M139" s="242">
        <v>13</v>
      </c>
      <c r="N139" s="242">
        <v>14</v>
      </c>
      <c r="O139" s="243">
        <v>15</v>
      </c>
    </row>
    <row r="140" spans="1:15" s="88" customFormat="1" ht="15.75" thickBot="1" x14ac:dyDescent="0.3">
      <c r="A140" s="305"/>
      <c r="B140" s="389" t="s">
        <v>20</v>
      </c>
      <c r="C140" s="390"/>
      <c r="D140" s="390"/>
      <c r="E140" s="390"/>
      <c r="F140" s="390"/>
      <c r="G140" s="390"/>
      <c r="H140" s="390"/>
      <c r="I140" s="390"/>
      <c r="J140" s="390"/>
      <c r="K140" s="390"/>
      <c r="L140" s="390"/>
      <c r="M140" s="390"/>
      <c r="N140" s="390"/>
      <c r="O140" s="391"/>
    </row>
    <row r="141" spans="1:15" ht="31.5" x14ac:dyDescent="0.25">
      <c r="A141" s="269">
        <v>181</v>
      </c>
      <c r="B141" s="105" t="s">
        <v>179</v>
      </c>
      <c r="C141" s="98" t="s">
        <v>106</v>
      </c>
      <c r="D141" s="98">
        <v>8.31</v>
      </c>
      <c r="E141" s="98">
        <v>8.1300000000000008</v>
      </c>
      <c r="F141" s="98">
        <v>39.450000000000003</v>
      </c>
      <c r="G141" s="98">
        <v>265.33</v>
      </c>
      <c r="H141" s="98">
        <v>0.14000000000000001</v>
      </c>
      <c r="I141" s="98">
        <v>1.79</v>
      </c>
      <c r="J141" s="98">
        <v>0.06</v>
      </c>
      <c r="K141" s="98">
        <v>3.06</v>
      </c>
      <c r="L141" s="98">
        <v>172.41</v>
      </c>
      <c r="M141" s="98">
        <v>212</v>
      </c>
      <c r="N141" s="98">
        <v>26.89</v>
      </c>
      <c r="O141" s="106">
        <v>0.55000000000000004</v>
      </c>
    </row>
    <row r="142" spans="1:15" ht="17.45" customHeight="1" x14ac:dyDescent="0.25">
      <c r="A142" s="269">
        <v>209</v>
      </c>
      <c r="B142" s="107" t="s">
        <v>94</v>
      </c>
      <c r="C142" s="45" t="s">
        <v>22</v>
      </c>
      <c r="D142" s="45">
        <v>5.08</v>
      </c>
      <c r="E142" s="45">
        <v>4.5999999999999996</v>
      </c>
      <c r="F142" s="45">
        <v>0.28000000000000003</v>
      </c>
      <c r="G142" s="45">
        <v>63</v>
      </c>
      <c r="H142" s="45">
        <v>2.35</v>
      </c>
      <c r="I142" s="45"/>
      <c r="J142" s="45">
        <v>14.5</v>
      </c>
      <c r="K142" s="45">
        <v>2</v>
      </c>
      <c r="L142" s="45">
        <v>22</v>
      </c>
      <c r="M142" s="45">
        <v>76.8</v>
      </c>
      <c r="N142" s="45">
        <v>4.8</v>
      </c>
      <c r="O142" s="108">
        <v>1</v>
      </c>
    </row>
    <row r="143" spans="1:15" x14ac:dyDescent="0.25">
      <c r="A143" s="269">
        <v>382</v>
      </c>
      <c r="B143" s="148" t="s">
        <v>178</v>
      </c>
      <c r="C143" s="129" t="s">
        <v>23</v>
      </c>
      <c r="D143" s="130">
        <v>8.8000000000000007</v>
      </c>
      <c r="E143" s="130">
        <v>9</v>
      </c>
      <c r="F143" s="130">
        <v>32.700000000000003</v>
      </c>
      <c r="G143" s="130">
        <v>245</v>
      </c>
      <c r="H143" s="130">
        <v>1.83</v>
      </c>
      <c r="I143" s="130">
        <v>9</v>
      </c>
      <c r="J143" s="130"/>
      <c r="K143" s="130">
        <v>1.6</v>
      </c>
      <c r="L143" s="130">
        <v>242</v>
      </c>
      <c r="M143" s="130">
        <v>91</v>
      </c>
      <c r="N143" s="130"/>
      <c r="O143" s="131">
        <v>0.2</v>
      </c>
    </row>
    <row r="144" spans="1:15" ht="15.75" x14ac:dyDescent="0.25">
      <c r="A144" s="269">
        <v>2</v>
      </c>
      <c r="B144" s="107" t="s">
        <v>61</v>
      </c>
      <c r="C144" s="45" t="s">
        <v>157</v>
      </c>
      <c r="D144" s="45">
        <v>3.7</v>
      </c>
      <c r="E144" s="45">
        <v>8.5</v>
      </c>
      <c r="F144" s="45">
        <v>26.25</v>
      </c>
      <c r="G144" s="45">
        <v>155</v>
      </c>
      <c r="H144" s="45"/>
      <c r="I144" s="45"/>
      <c r="J144" s="45"/>
      <c r="K144" s="45"/>
      <c r="L144" s="45">
        <v>8.0399999999999991</v>
      </c>
      <c r="M144" s="45"/>
      <c r="N144" s="45">
        <v>4.0199999999999996</v>
      </c>
      <c r="O144" s="108" t="s">
        <v>101</v>
      </c>
    </row>
    <row r="145" spans="1:15" ht="15.75" thickBot="1" x14ac:dyDescent="0.3">
      <c r="A145" s="271"/>
      <c r="B145" s="234" t="s">
        <v>25</v>
      </c>
      <c r="C145" s="235"/>
      <c r="D145" s="96">
        <f t="shared" ref="D145:O145" si="18">SUM(D141:D144)</f>
        <v>25.89</v>
      </c>
      <c r="E145" s="96">
        <f t="shared" si="18"/>
        <v>30.23</v>
      </c>
      <c r="F145" s="96">
        <f t="shared" si="18"/>
        <v>98.68</v>
      </c>
      <c r="G145" s="96">
        <f t="shared" si="18"/>
        <v>728.32999999999993</v>
      </c>
      <c r="H145" s="96">
        <f t="shared" si="18"/>
        <v>4.32</v>
      </c>
      <c r="I145" s="96">
        <f t="shared" si="18"/>
        <v>10.79</v>
      </c>
      <c r="J145" s="96">
        <f t="shared" si="18"/>
        <v>14.56</v>
      </c>
      <c r="K145" s="96">
        <f t="shared" si="18"/>
        <v>6.66</v>
      </c>
      <c r="L145" s="96">
        <f t="shared" si="18"/>
        <v>444.45</v>
      </c>
      <c r="M145" s="96">
        <f t="shared" si="18"/>
        <v>379.8</v>
      </c>
      <c r="N145" s="96">
        <f t="shared" si="18"/>
        <v>35.71</v>
      </c>
      <c r="O145" s="215">
        <f t="shared" si="18"/>
        <v>1.75</v>
      </c>
    </row>
    <row r="146" spans="1:15" ht="18" customHeight="1" thickBot="1" x14ac:dyDescent="0.3">
      <c r="A146" s="301"/>
      <c r="B146" s="369" t="s">
        <v>26</v>
      </c>
      <c r="C146" s="370"/>
      <c r="D146" s="370"/>
      <c r="E146" s="370"/>
      <c r="F146" s="370"/>
      <c r="G146" s="370"/>
      <c r="H146" s="370"/>
      <c r="I146" s="370"/>
      <c r="J146" s="370"/>
      <c r="K146" s="370"/>
      <c r="L146" s="370"/>
      <c r="M146" s="370"/>
      <c r="N146" s="370"/>
      <c r="O146" s="371"/>
    </row>
    <row r="147" spans="1:15" ht="15.75" x14ac:dyDescent="0.25">
      <c r="A147" s="269">
        <v>54</v>
      </c>
      <c r="B147" s="105" t="s">
        <v>84</v>
      </c>
      <c r="C147" s="97">
        <v>100</v>
      </c>
      <c r="D147" s="98" t="s">
        <v>74</v>
      </c>
      <c r="E147" s="98">
        <v>6.08</v>
      </c>
      <c r="F147" s="98">
        <v>11.2</v>
      </c>
      <c r="G147" s="98">
        <v>123.9</v>
      </c>
      <c r="H147" s="98"/>
      <c r="I147" s="98">
        <v>6.44</v>
      </c>
      <c r="J147" s="98"/>
      <c r="K147" s="98"/>
      <c r="L147" s="98">
        <v>29.27</v>
      </c>
      <c r="M147" s="98">
        <v>15.03</v>
      </c>
      <c r="N147" s="98">
        <v>16.829999999999998</v>
      </c>
      <c r="O147" s="106">
        <v>0.78</v>
      </c>
    </row>
    <row r="148" spans="1:15" x14ac:dyDescent="0.25">
      <c r="A148" s="269">
        <v>102</v>
      </c>
      <c r="B148" s="120" t="s">
        <v>180</v>
      </c>
      <c r="C148" s="44">
        <v>300</v>
      </c>
      <c r="D148" s="45">
        <v>5.6</v>
      </c>
      <c r="E148" s="45">
        <v>10.84</v>
      </c>
      <c r="F148" s="45">
        <v>19.23</v>
      </c>
      <c r="G148" s="45">
        <v>219.6</v>
      </c>
      <c r="H148" s="45"/>
      <c r="I148" s="45">
        <v>5.83</v>
      </c>
      <c r="J148" s="45"/>
      <c r="K148" s="45"/>
      <c r="L148" s="45">
        <v>43.23</v>
      </c>
      <c r="M148" s="45"/>
      <c r="N148" s="45">
        <v>38.450000000000003</v>
      </c>
      <c r="O148" s="108">
        <v>1.83</v>
      </c>
    </row>
    <row r="149" spans="1:15" x14ac:dyDescent="0.25">
      <c r="A149" s="276">
        <v>246</v>
      </c>
      <c r="B149" s="112" t="s">
        <v>191</v>
      </c>
      <c r="C149" s="44" t="s">
        <v>175</v>
      </c>
      <c r="D149" s="45">
        <v>13.36</v>
      </c>
      <c r="E149" s="45">
        <v>14.08</v>
      </c>
      <c r="F149" s="45">
        <v>0.85</v>
      </c>
      <c r="G149" s="45">
        <v>292.39</v>
      </c>
      <c r="H149" s="45">
        <v>3.5</v>
      </c>
      <c r="I149" s="45">
        <v>3.4</v>
      </c>
      <c r="J149" s="45">
        <v>11</v>
      </c>
      <c r="K149" s="45">
        <v>4</v>
      </c>
      <c r="L149" s="45">
        <v>36.6</v>
      </c>
      <c r="M149" s="45">
        <v>15</v>
      </c>
      <c r="N149" s="45">
        <v>20.27</v>
      </c>
      <c r="O149" s="108">
        <v>2</v>
      </c>
    </row>
    <row r="150" spans="1:15" x14ac:dyDescent="0.25">
      <c r="A150" s="269">
        <v>171</v>
      </c>
      <c r="B150" s="123" t="s">
        <v>142</v>
      </c>
      <c r="C150" s="44">
        <v>200</v>
      </c>
      <c r="D150" s="45">
        <v>5.8</v>
      </c>
      <c r="E150" s="45">
        <v>4.38</v>
      </c>
      <c r="F150" s="45">
        <v>41.08</v>
      </c>
      <c r="G150" s="45">
        <v>238</v>
      </c>
      <c r="H150" s="45">
        <v>0.2</v>
      </c>
      <c r="I150" s="45">
        <v>0.16</v>
      </c>
      <c r="J150" s="45">
        <v>0.4</v>
      </c>
      <c r="K150" s="45"/>
      <c r="L150" s="45">
        <v>25.4</v>
      </c>
      <c r="M150" s="45">
        <v>1</v>
      </c>
      <c r="N150" s="45">
        <v>41.14</v>
      </c>
      <c r="O150" s="108">
        <v>1.1599999999999999</v>
      </c>
    </row>
    <row r="151" spans="1:15" ht="15.75" x14ac:dyDescent="0.25">
      <c r="A151" s="269">
        <v>8</v>
      </c>
      <c r="B151" s="109" t="s">
        <v>28</v>
      </c>
      <c r="C151" s="44">
        <v>160</v>
      </c>
      <c r="D151" s="45">
        <v>3.07</v>
      </c>
      <c r="E151" s="45">
        <v>1.07</v>
      </c>
      <c r="F151" s="45">
        <v>20.9</v>
      </c>
      <c r="G151" s="45">
        <v>107.2</v>
      </c>
      <c r="H151" s="45">
        <v>0.13</v>
      </c>
      <c r="I151" s="45"/>
      <c r="J151" s="45"/>
      <c r="K151" s="112"/>
      <c r="L151" s="45">
        <v>0.01</v>
      </c>
      <c r="M151" s="45">
        <v>35.1</v>
      </c>
      <c r="N151" s="45">
        <v>14.1</v>
      </c>
      <c r="O151" s="108">
        <v>1.05</v>
      </c>
    </row>
    <row r="152" spans="1:15" x14ac:dyDescent="0.25">
      <c r="A152" s="269">
        <v>338</v>
      </c>
      <c r="B152" s="112" t="s">
        <v>181</v>
      </c>
      <c r="C152" s="44">
        <v>200</v>
      </c>
      <c r="D152" s="45">
        <v>3</v>
      </c>
      <c r="E152" s="45">
        <v>1</v>
      </c>
      <c r="F152" s="45">
        <v>42</v>
      </c>
      <c r="G152" s="45">
        <v>192</v>
      </c>
      <c r="H152" s="45"/>
      <c r="I152" s="45">
        <v>20</v>
      </c>
      <c r="J152" s="45"/>
      <c r="K152" s="45"/>
      <c r="L152" s="45">
        <v>16</v>
      </c>
      <c r="M152" s="45"/>
      <c r="N152" s="45">
        <v>84</v>
      </c>
      <c r="O152" s="108">
        <v>1.2</v>
      </c>
    </row>
    <row r="153" spans="1:15" ht="15.75" thickBot="1" x14ac:dyDescent="0.3">
      <c r="A153" s="273"/>
      <c r="B153" s="232" t="s">
        <v>30</v>
      </c>
      <c r="C153" s="233"/>
      <c r="D153" s="96">
        <f t="shared" ref="D153:O153" si="19">SUM(D147:D152)</f>
        <v>30.830000000000002</v>
      </c>
      <c r="E153" s="96">
        <f t="shared" si="19"/>
        <v>37.450000000000003</v>
      </c>
      <c r="F153" s="96">
        <f t="shared" si="19"/>
        <v>135.26</v>
      </c>
      <c r="G153" s="96">
        <f t="shared" si="19"/>
        <v>1173.0900000000001</v>
      </c>
      <c r="H153" s="96">
        <f t="shared" si="19"/>
        <v>3.83</v>
      </c>
      <c r="I153" s="96">
        <f t="shared" si="19"/>
        <v>35.83</v>
      </c>
      <c r="J153" s="96">
        <f t="shared" si="19"/>
        <v>11.4</v>
      </c>
      <c r="K153" s="96">
        <f t="shared" si="19"/>
        <v>4</v>
      </c>
      <c r="L153" s="96">
        <f t="shared" si="19"/>
        <v>150.51</v>
      </c>
      <c r="M153" s="96">
        <f t="shared" si="19"/>
        <v>66.13</v>
      </c>
      <c r="N153" s="96">
        <f t="shared" si="19"/>
        <v>214.79</v>
      </c>
      <c r="O153" s="215">
        <f t="shared" si="19"/>
        <v>8.02</v>
      </c>
    </row>
    <row r="154" spans="1:15" ht="15.75" thickBot="1" x14ac:dyDescent="0.3">
      <c r="A154" s="301"/>
      <c r="B154" s="369" t="s">
        <v>31</v>
      </c>
      <c r="C154" s="370"/>
      <c r="D154" s="370"/>
      <c r="E154" s="370"/>
      <c r="F154" s="370"/>
      <c r="G154" s="370"/>
      <c r="H154" s="370"/>
      <c r="I154" s="370"/>
      <c r="J154" s="370"/>
      <c r="K154" s="370"/>
      <c r="L154" s="370"/>
      <c r="M154" s="370"/>
      <c r="N154" s="370"/>
      <c r="O154" s="371"/>
    </row>
    <row r="155" spans="1:15" x14ac:dyDescent="0.25">
      <c r="A155" s="269">
        <v>349</v>
      </c>
      <c r="B155" s="277" t="s">
        <v>154</v>
      </c>
      <c r="C155" s="97" t="s">
        <v>155</v>
      </c>
      <c r="D155" s="98">
        <v>8.8000000000000007</v>
      </c>
      <c r="E155" s="98">
        <v>9</v>
      </c>
      <c r="F155" s="98">
        <v>32.700000000000003</v>
      </c>
      <c r="G155" s="98">
        <v>245</v>
      </c>
      <c r="H155" s="98">
        <v>1.83</v>
      </c>
      <c r="I155" s="98">
        <v>9</v>
      </c>
      <c r="J155" s="98"/>
      <c r="K155" s="98">
        <v>1.6</v>
      </c>
      <c r="L155" s="98">
        <v>242</v>
      </c>
      <c r="M155" s="98">
        <v>91</v>
      </c>
      <c r="N155" s="98">
        <v>10.119999999999999</v>
      </c>
      <c r="O155" s="106">
        <v>2.4700000000000002</v>
      </c>
    </row>
    <row r="156" spans="1:15" x14ac:dyDescent="0.25">
      <c r="A156" s="269" t="s">
        <v>172</v>
      </c>
      <c r="B156" s="172" t="s">
        <v>52</v>
      </c>
      <c r="C156" s="44">
        <v>75</v>
      </c>
      <c r="D156" s="45">
        <v>5.8</v>
      </c>
      <c r="E156" s="45">
        <v>6.56</v>
      </c>
      <c r="F156" s="45">
        <v>40.61</v>
      </c>
      <c r="G156" s="45">
        <v>278.68</v>
      </c>
      <c r="H156" s="45">
        <v>0.14000000000000001</v>
      </c>
      <c r="I156" s="45">
        <v>9.3800000000000008</v>
      </c>
      <c r="J156" s="45">
        <v>0.43</v>
      </c>
      <c r="K156" s="45">
        <v>1.7</v>
      </c>
      <c r="L156" s="45">
        <v>20.05</v>
      </c>
      <c r="M156" s="45">
        <v>74.62</v>
      </c>
      <c r="N156" s="45">
        <v>19.100000000000001</v>
      </c>
      <c r="O156" s="108">
        <v>1.1100000000000001</v>
      </c>
    </row>
    <row r="157" spans="1:15" ht="14.25" customHeight="1" thickBot="1" x14ac:dyDescent="0.3">
      <c r="A157" s="271"/>
      <c r="B157" s="110" t="s">
        <v>37</v>
      </c>
      <c r="C157" s="93"/>
      <c r="D157" s="94">
        <f t="shared" ref="D157:O157" si="20">SUM(D155:D156)</f>
        <v>14.600000000000001</v>
      </c>
      <c r="E157" s="94">
        <f t="shared" si="20"/>
        <v>15.559999999999999</v>
      </c>
      <c r="F157" s="94">
        <f t="shared" si="20"/>
        <v>73.31</v>
      </c>
      <c r="G157" s="94">
        <f t="shared" si="20"/>
        <v>523.68000000000006</v>
      </c>
      <c r="H157" s="94">
        <f t="shared" si="20"/>
        <v>1.9700000000000002</v>
      </c>
      <c r="I157" s="94">
        <f t="shared" si="20"/>
        <v>18.380000000000003</v>
      </c>
      <c r="J157" s="94">
        <f t="shared" si="20"/>
        <v>0.43</v>
      </c>
      <c r="K157" s="94">
        <f t="shared" si="20"/>
        <v>3.3</v>
      </c>
      <c r="L157" s="94">
        <f t="shared" si="20"/>
        <v>262.05</v>
      </c>
      <c r="M157" s="94">
        <f t="shared" si="20"/>
        <v>165.62</v>
      </c>
      <c r="N157" s="94">
        <f t="shared" si="20"/>
        <v>29.22</v>
      </c>
      <c r="O157" s="213">
        <f t="shared" si="20"/>
        <v>3.58</v>
      </c>
    </row>
    <row r="158" spans="1:15" ht="16.5" thickBot="1" x14ac:dyDescent="0.3">
      <c r="A158" s="301"/>
      <c r="B158" s="375" t="s">
        <v>33</v>
      </c>
      <c r="C158" s="376"/>
      <c r="D158" s="376"/>
      <c r="E158" s="376"/>
      <c r="F158" s="376"/>
      <c r="G158" s="376"/>
      <c r="H158" s="376"/>
      <c r="I158" s="376"/>
      <c r="J158" s="376"/>
      <c r="K158" s="376"/>
      <c r="L158" s="376"/>
      <c r="M158" s="376"/>
      <c r="N158" s="376"/>
      <c r="O158" s="377"/>
    </row>
    <row r="159" spans="1:15" x14ac:dyDescent="0.25">
      <c r="A159" s="269">
        <v>309</v>
      </c>
      <c r="B159" s="111" t="s">
        <v>136</v>
      </c>
      <c r="C159" s="97">
        <v>200</v>
      </c>
      <c r="D159" s="98">
        <v>29.5</v>
      </c>
      <c r="E159" s="98">
        <v>15.09</v>
      </c>
      <c r="F159" s="98">
        <v>30.6</v>
      </c>
      <c r="G159" s="98">
        <v>349.64</v>
      </c>
      <c r="H159" s="98">
        <v>0.28000000000000003</v>
      </c>
      <c r="I159" s="98">
        <v>38.24</v>
      </c>
      <c r="J159" s="98">
        <v>0.06</v>
      </c>
      <c r="K159" s="98"/>
      <c r="L159" s="98">
        <v>39.6</v>
      </c>
      <c r="M159" s="98">
        <v>288</v>
      </c>
      <c r="N159" s="98">
        <v>64.5</v>
      </c>
      <c r="O159" s="106">
        <v>4.42</v>
      </c>
    </row>
    <row r="160" spans="1:15" ht="15.75" x14ac:dyDescent="0.25">
      <c r="A160" s="269">
        <v>376</v>
      </c>
      <c r="B160" s="107" t="s">
        <v>137</v>
      </c>
      <c r="C160" s="44" t="s">
        <v>23</v>
      </c>
      <c r="D160" s="45">
        <v>7.0000000000000007E-2</v>
      </c>
      <c r="E160" s="45">
        <v>0.02</v>
      </c>
      <c r="F160" s="45">
        <v>15</v>
      </c>
      <c r="G160" s="45">
        <v>60</v>
      </c>
      <c r="H160" s="45"/>
      <c r="I160" s="45">
        <v>0.03</v>
      </c>
      <c r="J160" s="45"/>
      <c r="K160" s="45"/>
      <c r="L160" s="45">
        <v>11.1</v>
      </c>
      <c r="M160" s="45">
        <v>2.8</v>
      </c>
      <c r="N160" s="45">
        <v>0.4</v>
      </c>
      <c r="O160" s="108">
        <v>0.28000000000000003</v>
      </c>
    </row>
    <row r="161" spans="1:15" ht="15.75" x14ac:dyDescent="0.25">
      <c r="A161" s="269">
        <v>2</v>
      </c>
      <c r="B161" s="107" t="s">
        <v>61</v>
      </c>
      <c r="C161" s="45" t="s">
        <v>121</v>
      </c>
      <c r="D161" s="45">
        <v>7.2</v>
      </c>
      <c r="E161" s="45">
        <v>17</v>
      </c>
      <c r="F161" s="45">
        <v>52.5</v>
      </c>
      <c r="G161" s="45">
        <v>310</v>
      </c>
      <c r="H161" s="45"/>
      <c r="I161" s="45"/>
      <c r="J161" s="45"/>
      <c r="K161" s="45"/>
      <c r="L161" s="45">
        <v>16.8</v>
      </c>
      <c r="M161" s="45"/>
      <c r="N161" s="45">
        <v>8.4</v>
      </c>
      <c r="O161" s="108">
        <v>0.7</v>
      </c>
    </row>
    <row r="162" spans="1:15" ht="16.5" thickBot="1" x14ac:dyDescent="0.3">
      <c r="A162" s="274"/>
      <c r="B162" s="173" t="s">
        <v>35</v>
      </c>
      <c r="C162" s="9"/>
      <c r="D162" s="24">
        <f t="shared" ref="D162:O162" si="21">SUM(D159:D161)</f>
        <v>36.770000000000003</v>
      </c>
      <c r="E162" s="24">
        <f t="shared" si="21"/>
        <v>32.11</v>
      </c>
      <c r="F162" s="24">
        <f t="shared" si="21"/>
        <v>98.1</v>
      </c>
      <c r="G162" s="24">
        <f t="shared" si="21"/>
        <v>719.64</v>
      </c>
      <c r="H162" s="24">
        <f t="shared" si="21"/>
        <v>0.28000000000000003</v>
      </c>
      <c r="I162" s="24">
        <f t="shared" si="21"/>
        <v>38.270000000000003</v>
      </c>
      <c r="J162" s="24">
        <f t="shared" si="21"/>
        <v>0.06</v>
      </c>
      <c r="K162" s="24">
        <f t="shared" si="21"/>
        <v>0</v>
      </c>
      <c r="L162" s="24">
        <f t="shared" si="21"/>
        <v>67.5</v>
      </c>
      <c r="M162" s="24">
        <f t="shared" si="21"/>
        <v>290.8</v>
      </c>
      <c r="N162" s="24">
        <f t="shared" si="21"/>
        <v>73.300000000000011</v>
      </c>
      <c r="O162" s="114">
        <f t="shared" si="21"/>
        <v>5.4</v>
      </c>
    </row>
    <row r="163" spans="1:15" ht="16.5" thickBot="1" x14ac:dyDescent="0.3">
      <c r="A163" s="302"/>
      <c r="B163" s="381" t="s">
        <v>122</v>
      </c>
      <c r="C163" s="382"/>
      <c r="D163" s="382"/>
      <c r="E163" s="382"/>
      <c r="F163" s="382"/>
      <c r="G163" s="382"/>
      <c r="H163" s="382"/>
      <c r="I163" s="382"/>
      <c r="J163" s="382"/>
      <c r="K163" s="382"/>
      <c r="L163" s="382"/>
      <c r="M163" s="382"/>
      <c r="N163" s="382"/>
      <c r="O163" s="383"/>
    </row>
    <row r="164" spans="1:15" ht="16.5" thickBot="1" x14ac:dyDescent="0.3">
      <c r="A164" s="315">
        <v>386</v>
      </c>
      <c r="B164" s="163" t="s">
        <v>133</v>
      </c>
      <c r="C164" s="164">
        <v>200</v>
      </c>
      <c r="D164" s="137">
        <v>5.6</v>
      </c>
      <c r="E164" s="137">
        <v>6.4</v>
      </c>
      <c r="F164" s="137">
        <v>8.1999999999999993</v>
      </c>
      <c r="G164" s="137">
        <v>112</v>
      </c>
      <c r="H164" s="137">
        <v>0.06</v>
      </c>
      <c r="I164" s="137">
        <v>1.4</v>
      </c>
      <c r="J164" s="137">
        <v>0.04</v>
      </c>
      <c r="K164" s="137"/>
      <c r="L164" s="137">
        <v>240</v>
      </c>
      <c r="M164" s="137">
        <v>190</v>
      </c>
      <c r="N164" s="137">
        <v>28</v>
      </c>
      <c r="O164" s="138">
        <v>0.2</v>
      </c>
    </row>
    <row r="165" spans="1:15" ht="16.5" thickBot="1" x14ac:dyDescent="0.3">
      <c r="A165" s="280"/>
      <c r="B165" s="329" t="s">
        <v>124</v>
      </c>
      <c r="C165" s="151"/>
      <c r="D165" s="134">
        <f t="shared" ref="D165:O165" si="22">SUM(D164:D164)</f>
        <v>5.6</v>
      </c>
      <c r="E165" s="134">
        <f t="shared" si="22"/>
        <v>6.4</v>
      </c>
      <c r="F165" s="134">
        <f t="shared" si="22"/>
        <v>8.1999999999999993</v>
      </c>
      <c r="G165" s="134">
        <f t="shared" si="22"/>
        <v>112</v>
      </c>
      <c r="H165" s="134">
        <f t="shared" si="22"/>
        <v>0.06</v>
      </c>
      <c r="I165" s="134">
        <f t="shared" si="22"/>
        <v>1.4</v>
      </c>
      <c r="J165" s="134">
        <f t="shared" si="22"/>
        <v>0.04</v>
      </c>
      <c r="K165" s="134">
        <f t="shared" si="22"/>
        <v>0</v>
      </c>
      <c r="L165" s="134">
        <f t="shared" si="22"/>
        <v>240</v>
      </c>
      <c r="M165" s="134">
        <f t="shared" si="22"/>
        <v>190</v>
      </c>
      <c r="N165" s="134">
        <f t="shared" si="22"/>
        <v>28</v>
      </c>
      <c r="O165" s="135">
        <f t="shared" si="22"/>
        <v>0.2</v>
      </c>
    </row>
    <row r="166" spans="1:15" ht="16.5" thickBot="1" x14ac:dyDescent="0.3">
      <c r="A166" s="313"/>
      <c r="B166" s="330" t="s">
        <v>36</v>
      </c>
      <c r="C166" s="328"/>
      <c r="D166" s="171">
        <f t="shared" ref="D166:O166" si="23">D165+D162+D157+D153+D145</f>
        <v>113.69000000000001</v>
      </c>
      <c r="E166" s="171">
        <f t="shared" si="23"/>
        <v>121.75</v>
      </c>
      <c r="F166" s="171">
        <f t="shared" si="23"/>
        <v>413.55</v>
      </c>
      <c r="G166" s="171">
        <f t="shared" si="23"/>
        <v>3256.7400000000002</v>
      </c>
      <c r="H166" s="171">
        <f t="shared" si="23"/>
        <v>10.46</v>
      </c>
      <c r="I166" s="171">
        <f t="shared" si="23"/>
        <v>104.66999999999999</v>
      </c>
      <c r="J166" s="171">
        <f t="shared" si="23"/>
        <v>26.490000000000002</v>
      </c>
      <c r="K166" s="171">
        <f t="shared" si="23"/>
        <v>13.96</v>
      </c>
      <c r="L166" s="171">
        <f t="shared" si="23"/>
        <v>1164.51</v>
      </c>
      <c r="M166" s="171">
        <f t="shared" si="23"/>
        <v>1092.3500000000001</v>
      </c>
      <c r="N166" s="171">
        <f t="shared" si="23"/>
        <v>381.02</v>
      </c>
      <c r="O166" s="211">
        <f t="shared" si="23"/>
        <v>18.95</v>
      </c>
    </row>
    <row r="167" spans="1:15" x14ac:dyDescent="0.25">
      <c r="A167" s="216"/>
      <c r="B167" s="216"/>
      <c r="C167" s="124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</row>
    <row r="168" spans="1:15" x14ac:dyDescent="0.25">
      <c r="A168" s="216"/>
      <c r="B168" s="216"/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</row>
    <row r="169" spans="1:15" ht="15.75" thickBot="1" x14ac:dyDescent="0.3">
      <c r="A169" s="216"/>
      <c r="B169" s="216"/>
      <c r="C169" s="124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1:15" ht="15.75" thickBot="1" x14ac:dyDescent="0.3">
      <c r="A170" s="28"/>
      <c r="B170" s="115"/>
      <c r="C170" s="116"/>
      <c r="D170" s="117"/>
      <c r="E170" s="117"/>
      <c r="F170" s="117"/>
      <c r="G170" s="117"/>
      <c r="H170" s="117"/>
      <c r="I170" s="117"/>
      <c r="J170" s="117"/>
      <c r="K170" s="117"/>
      <c r="L170" s="384" t="s">
        <v>38</v>
      </c>
      <c r="M170" s="385"/>
      <c r="N170" s="386" t="s">
        <v>45</v>
      </c>
      <c r="O170" s="387"/>
    </row>
    <row r="171" spans="1:15" ht="15" customHeight="1" x14ac:dyDescent="0.25">
      <c r="A171" s="355" t="s">
        <v>0</v>
      </c>
      <c r="B171" s="141" t="s">
        <v>1</v>
      </c>
      <c r="C171" s="142" t="s">
        <v>3</v>
      </c>
      <c r="D171" s="357" t="s">
        <v>5</v>
      </c>
      <c r="E171" s="358"/>
      <c r="F171" s="359"/>
      <c r="G171" s="360" t="s">
        <v>6</v>
      </c>
      <c r="H171" s="362" t="s">
        <v>7</v>
      </c>
      <c r="I171" s="362"/>
      <c r="J171" s="362"/>
      <c r="K171" s="362"/>
      <c r="L171" s="357" t="s">
        <v>8</v>
      </c>
      <c r="M171" s="358"/>
      <c r="N171" s="358"/>
      <c r="O171" s="388"/>
    </row>
    <row r="172" spans="1:15" ht="15.75" thickBot="1" x14ac:dyDescent="0.3">
      <c r="A172" s="379"/>
      <c r="B172" s="236" t="s">
        <v>2</v>
      </c>
      <c r="C172" s="237" t="s">
        <v>4</v>
      </c>
      <c r="D172" s="238" t="s">
        <v>9</v>
      </c>
      <c r="E172" s="201" t="s">
        <v>10</v>
      </c>
      <c r="F172" s="201" t="s">
        <v>11</v>
      </c>
      <c r="G172" s="380"/>
      <c r="H172" s="201" t="s">
        <v>12</v>
      </c>
      <c r="I172" s="201" t="s">
        <v>13</v>
      </c>
      <c r="J172" s="201" t="s">
        <v>14</v>
      </c>
      <c r="K172" s="201" t="s">
        <v>15</v>
      </c>
      <c r="L172" s="201" t="s">
        <v>16</v>
      </c>
      <c r="M172" s="201" t="s">
        <v>17</v>
      </c>
      <c r="N172" s="201" t="s">
        <v>18</v>
      </c>
      <c r="O172" s="239" t="s">
        <v>19</v>
      </c>
    </row>
    <row r="173" spans="1:15" ht="15.75" thickBot="1" x14ac:dyDescent="0.3">
      <c r="A173" s="316">
        <v>1</v>
      </c>
      <c r="B173" s="317">
        <v>2</v>
      </c>
      <c r="C173" s="318">
        <v>3</v>
      </c>
      <c r="D173" s="319">
        <v>4</v>
      </c>
      <c r="E173" s="319">
        <v>5</v>
      </c>
      <c r="F173" s="319">
        <v>6</v>
      </c>
      <c r="G173" s="319">
        <v>7</v>
      </c>
      <c r="H173" s="319">
        <v>8</v>
      </c>
      <c r="I173" s="319">
        <v>9</v>
      </c>
      <c r="J173" s="319">
        <v>10</v>
      </c>
      <c r="K173" s="319">
        <v>11</v>
      </c>
      <c r="L173" s="319">
        <v>12</v>
      </c>
      <c r="M173" s="319">
        <v>13</v>
      </c>
      <c r="N173" s="319">
        <v>14</v>
      </c>
      <c r="O173" s="320">
        <v>15</v>
      </c>
    </row>
    <row r="174" spans="1:15" ht="15.75" thickBot="1" x14ac:dyDescent="0.3">
      <c r="A174" s="306"/>
      <c r="B174" s="369" t="s">
        <v>20</v>
      </c>
      <c r="C174" s="370"/>
      <c r="D174" s="370"/>
      <c r="E174" s="370"/>
      <c r="F174" s="370"/>
      <c r="G174" s="370"/>
      <c r="H174" s="370"/>
      <c r="I174" s="370"/>
      <c r="J174" s="370"/>
      <c r="K174" s="370"/>
      <c r="L174" s="370"/>
      <c r="M174" s="370"/>
      <c r="N174" s="370"/>
      <c r="O174" s="371"/>
    </row>
    <row r="175" spans="1:15" ht="15.75" x14ac:dyDescent="0.25">
      <c r="A175" s="276">
        <v>121</v>
      </c>
      <c r="B175" s="140" t="s">
        <v>83</v>
      </c>
      <c r="C175" s="165">
        <v>300</v>
      </c>
      <c r="D175" s="165">
        <v>5.61</v>
      </c>
      <c r="E175" s="165">
        <v>6.9</v>
      </c>
      <c r="F175" s="165">
        <v>22.2</v>
      </c>
      <c r="G175" s="165">
        <v>175</v>
      </c>
      <c r="H175" s="165">
        <v>0.06</v>
      </c>
      <c r="I175" s="165">
        <v>1.95</v>
      </c>
      <c r="J175" s="165">
        <v>0.06</v>
      </c>
      <c r="K175" s="165">
        <v>0.09</v>
      </c>
      <c r="L175" s="165">
        <v>190</v>
      </c>
      <c r="M175" s="165">
        <v>162.6</v>
      </c>
      <c r="N175" s="165">
        <v>31.71</v>
      </c>
      <c r="O175" s="166">
        <v>0.36</v>
      </c>
    </row>
    <row r="176" spans="1:15" x14ac:dyDescent="0.25">
      <c r="A176" s="269">
        <v>2</v>
      </c>
      <c r="B176" s="112" t="s">
        <v>183</v>
      </c>
      <c r="C176" s="44" t="s">
        <v>157</v>
      </c>
      <c r="D176" s="45">
        <v>8.4499999999999993</v>
      </c>
      <c r="E176" s="45">
        <v>9.5</v>
      </c>
      <c r="F176" s="45">
        <v>48.55</v>
      </c>
      <c r="G176" s="45">
        <v>295</v>
      </c>
      <c r="H176" s="45">
        <v>0.15</v>
      </c>
      <c r="I176" s="45"/>
      <c r="J176" s="45"/>
      <c r="K176" s="45"/>
      <c r="L176" s="45">
        <v>28</v>
      </c>
      <c r="M176" s="45">
        <v>164</v>
      </c>
      <c r="N176" s="45">
        <v>73</v>
      </c>
      <c r="O176" s="108">
        <v>2</v>
      </c>
    </row>
    <row r="177" spans="1:15" ht="15.75" x14ac:dyDescent="0.25">
      <c r="A177" s="269">
        <v>7</v>
      </c>
      <c r="B177" s="107" t="s">
        <v>120</v>
      </c>
      <c r="C177" s="44">
        <v>20</v>
      </c>
      <c r="D177" s="45">
        <v>4.5999999999999996</v>
      </c>
      <c r="E177" s="45">
        <v>6</v>
      </c>
      <c r="F177" s="45"/>
      <c r="G177" s="45">
        <v>74</v>
      </c>
      <c r="H177" s="45">
        <v>8.0000000000000002E-3</v>
      </c>
      <c r="I177" s="45">
        <v>0.32</v>
      </c>
      <c r="J177" s="45">
        <v>5.1999999999999998E-2</v>
      </c>
      <c r="K177" s="45"/>
      <c r="L177" s="45">
        <v>200</v>
      </c>
      <c r="M177" s="45">
        <v>108</v>
      </c>
      <c r="N177" s="45"/>
      <c r="O177" s="108">
        <v>0.12</v>
      </c>
    </row>
    <row r="178" spans="1:15" ht="15.75" x14ac:dyDescent="0.25">
      <c r="A178" s="269">
        <v>209</v>
      </c>
      <c r="B178" s="109" t="s">
        <v>184</v>
      </c>
      <c r="C178" s="44" t="s">
        <v>158</v>
      </c>
      <c r="D178" s="45">
        <v>12.7</v>
      </c>
      <c r="E178" s="45">
        <v>11.5</v>
      </c>
      <c r="F178" s="45">
        <v>0.7</v>
      </c>
      <c r="G178" s="45">
        <v>157</v>
      </c>
      <c r="H178" s="45">
        <v>7.0000000000000007E-2</v>
      </c>
      <c r="I178" s="45">
        <v>0</v>
      </c>
      <c r="J178" s="45">
        <v>0.25</v>
      </c>
      <c r="K178" s="45">
        <v>0</v>
      </c>
      <c r="L178" s="45">
        <v>55</v>
      </c>
      <c r="M178" s="45">
        <v>192</v>
      </c>
      <c r="N178" s="45">
        <v>12.06</v>
      </c>
      <c r="O178" s="108">
        <v>2.5</v>
      </c>
    </row>
    <row r="179" spans="1:15" ht="15.75" x14ac:dyDescent="0.25">
      <c r="A179" s="269">
        <v>376</v>
      </c>
      <c r="B179" s="107" t="s">
        <v>178</v>
      </c>
      <c r="C179" s="45" t="s">
        <v>165</v>
      </c>
      <c r="D179" s="45" t="s">
        <v>163</v>
      </c>
      <c r="E179" s="45" t="s">
        <v>164</v>
      </c>
      <c r="F179" s="45">
        <v>15</v>
      </c>
      <c r="G179" s="45">
        <v>60</v>
      </c>
      <c r="H179" s="45"/>
      <c r="I179" s="45">
        <v>0.03</v>
      </c>
      <c r="J179" s="45"/>
      <c r="K179" s="45"/>
      <c r="L179" s="45">
        <v>11.1</v>
      </c>
      <c r="M179" s="45">
        <v>2.8</v>
      </c>
      <c r="N179" s="45">
        <v>0.4</v>
      </c>
      <c r="O179" s="108">
        <v>0.28000000000000003</v>
      </c>
    </row>
    <row r="180" spans="1:15" ht="15.75" thickBot="1" x14ac:dyDescent="0.3">
      <c r="A180" s="271"/>
      <c r="B180" s="234" t="s">
        <v>25</v>
      </c>
      <c r="C180" s="235"/>
      <c r="D180" s="96">
        <f>SUM(D175:D179)</f>
        <v>31.359999999999996</v>
      </c>
      <c r="E180" s="96">
        <f t="shared" ref="E180:O180" si="24">SUM(E175:E179)</f>
        <v>33.9</v>
      </c>
      <c r="F180" s="96">
        <f t="shared" si="24"/>
        <v>86.45</v>
      </c>
      <c r="G180" s="96">
        <f t="shared" si="24"/>
        <v>761</v>
      </c>
      <c r="H180" s="96">
        <f t="shared" si="24"/>
        <v>0.28800000000000003</v>
      </c>
      <c r="I180" s="96">
        <f t="shared" si="24"/>
        <v>2.2999999999999998</v>
      </c>
      <c r="J180" s="96">
        <f t="shared" si="24"/>
        <v>0.36199999999999999</v>
      </c>
      <c r="K180" s="96">
        <f t="shared" si="24"/>
        <v>0.09</v>
      </c>
      <c r="L180" s="96">
        <f t="shared" si="24"/>
        <v>484.1</v>
      </c>
      <c r="M180" s="96">
        <f t="shared" si="24"/>
        <v>629.4</v>
      </c>
      <c r="N180" s="96">
        <f t="shared" si="24"/>
        <v>117.17000000000002</v>
      </c>
      <c r="O180" s="215">
        <f t="shared" si="24"/>
        <v>5.2600000000000007</v>
      </c>
    </row>
    <row r="181" spans="1:15" ht="15.75" thickBot="1" x14ac:dyDescent="0.3">
      <c r="A181" s="303"/>
      <c r="B181" s="369" t="s">
        <v>26</v>
      </c>
      <c r="C181" s="370"/>
      <c r="D181" s="370"/>
      <c r="E181" s="370"/>
      <c r="F181" s="370"/>
      <c r="G181" s="370"/>
      <c r="H181" s="370"/>
      <c r="I181" s="370"/>
      <c r="J181" s="370"/>
      <c r="K181" s="370"/>
      <c r="L181" s="370"/>
      <c r="M181" s="370"/>
      <c r="N181" s="370"/>
      <c r="O181" s="371"/>
    </row>
    <row r="182" spans="1:15" x14ac:dyDescent="0.25">
      <c r="A182" s="276" t="s">
        <v>167</v>
      </c>
      <c r="B182" s="111" t="s">
        <v>185</v>
      </c>
      <c r="C182" s="97">
        <v>50</v>
      </c>
      <c r="D182" s="98">
        <v>0.54</v>
      </c>
      <c r="E182" s="98">
        <v>3.56</v>
      </c>
      <c r="F182" s="231">
        <v>4.18</v>
      </c>
      <c r="G182" s="98">
        <v>51.2</v>
      </c>
      <c r="H182" s="98">
        <v>0.01</v>
      </c>
      <c r="I182" s="98">
        <v>5.96</v>
      </c>
      <c r="J182" s="98">
        <v>3.5000000000000003E-2</v>
      </c>
      <c r="K182" s="98">
        <v>1.6</v>
      </c>
      <c r="L182" s="98">
        <v>14.98</v>
      </c>
      <c r="M182" s="98">
        <v>16.91</v>
      </c>
      <c r="N182" s="98">
        <v>8.9</v>
      </c>
      <c r="O182" s="106">
        <v>0.66</v>
      </c>
    </row>
    <row r="183" spans="1:15" ht="31.5" x14ac:dyDescent="0.25">
      <c r="A183" s="269">
        <v>45</v>
      </c>
      <c r="B183" s="109" t="s">
        <v>159</v>
      </c>
      <c r="C183" s="44">
        <v>300</v>
      </c>
      <c r="D183" s="45">
        <v>2.34</v>
      </c>
      <c r="E183" s="45">
        <v>10</v>
      </c>
      <c r="F183" s="45">
        <v>30</v>
      </c>
      <c r="G183" s="45">
        <v>120</v>
      </c>
      <c r="H183" s="45"/>
      <c r="I183" s="45"/>
      <c r="J183" s="45"/>
      <c r="K183" s="45"/>
      <c r="L183" s="45">
        <v>28.43</v>
      </c>
      <c r="M183" s="45"/>
      <c r="N183" s="45">
        <v>26.6</v>
      </c>
      <c r="O183" s="108">
        <v>1.74</v>
      </c>
    </row>
    <row r="184" spans="1:15" x14ac:dyDescent="0.25">
      <c r="A184" s="276" t="s">
        <v>168</v>
      </c>
      <c r="B184" s="112" t="s">
        <v>187</v>
      </c>
      <c r="C184" s="44" t="s">
        <v>161</v>
      </c>
      <c r="D184" s="45">
        <v>14.8</v>
      </c>
      <c r="E184" s="45">
        <v>19.43</v>
      </c>
      <c r="F184" s="45">
        <v>40.29</v>
      </c>
      <c r="G184" s="45">
        <v>393.04</v>
      </c>
      <c r="H184" s="45">
        <v>0.18</v>
      </c>
      <c r="I184" s="45">
        <v>19.14</v>
      </c>
      <c r="J184" s="45">
        <v>0.05</v>
      </c>
      <c r="K184" s="45">
        <v>0.39</v>
      </c>
      <c r="L184" s="45">
        <v>46.3</v>
      </c>
      <c r="M184" s="45">
        <v>327.95</v>
      </c>
      <c r="N184" s="45">
        <v>62.65</v>
      </c>
      <c r="O184" s="108">
        <v>3.1</v>
      </c>
    </row>
    <row r="185" spans="1:15" ht="15.75" x14ac:dyDescent="0.25">
      <c r="A185" s="269">
        <v>430</v>
      </c>
      <c r="B185" s="278" t="s">
        <v>182</v>
      </c>
      <c r="C185" s="44">
        <v>200</v>
      </c>
      <c r="D185" s="45">
        <v>8.8000000000000007</v>
      </c>
      <c r="E185" s="45">
        <v>9</v>
      </c>
      <c r="F185" s="45">
        <v>32.700000000000003</v>
      </c>
      <c r="G185" s="45">
        <v>245</v>
      </c>
      <c r="H185" s="45">
        <v>1.83</v>
      </c>
      <c r="I185" s="45">
        <v>9</v>
      </c>
      <c r="J185" s="45"/>
      <c r="K185" s="45">
        <v>1.6</v>
      </c>
      <c r="L185" s="45">
        <v>242</v>
      </c>
      <c r="M185" s="45">
        <v>91</v>
      </c>
      <c r="N185" s="45"/>
      <c r="O185" s="108">
        <v>0.2</v>
      </c>
    </row>
    <row r="186" spans="1:15" ht="15.75" x14ac:dyDescent="0.25">
      <c r="A186" s="269">
        <v>8</v>
      </c>
      <c r="B186" s="109" t="s">
        <v>188</v>
      </c>
      <c r="C186" s="44">
        <v>160</v>
      </c>
      <c r="D186" s="45">
        <v>11.36</v>
      </c>
      <c r="E186" s="45">
        <v>1.6</v>
      </c>
      <c r="F186" s="45">
        <v>74.400000000000006</v>
      </c>
      <c r="G186" s="45">
        <v>368</v>
      </c>
      <c r="H186" s="45">
        <v>0.64</v>
      </c>
      <c r="I186" s="45" t="s">
        <v>166</v>
      </c>
      <c r="J186" s="45"/>
      <c r="K186" s="45"/>
      <c r="L186" s="45">
        <v>200</v>
      </c>
      <c r="M186" s="45">
        <v>206</v>
      </c>
      <c r="N186" s="45">
        <v>65.599999999999994</v>
      </c>
      <c r="O186" s="108">
        <v>5.7</v>
      </c>
    </row>
    <row r="187" spans="1:15" x14ac:dyDescent="0.25">
      <c r="A187" s="269">
        <v>338</v>
      </c>
      <c r="B187" s="112" t="s">
        <v>181</v>
      </c>
      <c r="C187" s="44">
        <v>200</v>
      </c>
      <c r="D187" s="45">
        <v>3</v>
      </c>
      <c r="E187" s="45">
        <v>1</v>
      </c>
      <c r="F187" s="45">
        <v>42</v>
      </c>
      <c r="G187" s="45">
        <v>192</v>
      </c>
      <c r="H187" s="45"/>
      <c r="I187" s="45">
        <v>20</v>
      </c>
      <c r="J187" s="45"/>
      <c r="K187" s="45"/>
      <c r="L187" s="45">
        <v>16</v>
      </c>
      <c r="M187" s="45"/>
      <c r="N187" s="45">
        <v>84</v>
      </c>
      <c r="O187" s="108">
        <v>1.2</v>
      </c>
    </row>
    <row r="188" spans="1:15" ht="15.75" thickBot="1" x14ac:dyDescent="0.3">
      <c r="A188" s="275"/>
      <c r="B188" s="232" t="s">
        <v>30</v>
      </c>
      <c r="C188" s="233"/>
      <c r="D188" s="96">
        <f t="shared" ref="D188:O188" si="25">SUM(D182:D187)</f>
        <v>40.840000000000003</v>
      </c>
      <c r="E188" s="96">
        <f t="shared" si="25"/>
        <v>44.59</v>
      </c>
      <c r="F188" s="96">
        <f t="shared" si="25"/>
        <v>223.57</v>
      </c>
      <c r="G188" s="96">
        <f t="shared" si="25"/>
        <v>1369.24</v>
      </c>
      <c r="H188" s="96">
        <f t="shared" si="25"/>
        <v>2.66</v>
      </c>
      <c r="I188" s="96">
        <f t="shared" si="25"/>
        <v>54.1</v>
      </c>
      <c r="J188" s="96">
        <f t="shared" si="25"/>
        <v>8.5000000000000006E-2</v>
      </c>
      <c r="K188" s="96">
        <f t="shared" si="25"/>
        <v>3.5900000000000003</v>
      </c>
      <c r="L188" s="96">
        <f t="shared" si="25"/>
        <v>547.71</v>
      </c>
      <c r="M188" s="96">
        <f t="shared" si="25"/>
        <v>641.86</v>
      </c>
      <c r="N188" s="96">
        <f t="shared" si="25"/>
        <v>247.75</v>
      </c>
      <c r="O188" s="215">
        <f t="shared" si="25"/>
        <v>12.6</v>
      </c>
    </row>
    <row r="189" spans="1:15" ht="15.75" thickBot="1" x14ac:dyDescent="0.3">
      <c r="A189" s="303"/>
      <c r="B189" s="369" t="s">
        <v>31</v>
      </c>
      <c r="C189" s="370"/>
      <c r="D189" s="370"/>
      <c r="E189" s="370"/>
      <c r="F189" s="370"/>
      <c r="G189" s="370"/>
      <c r="H189" s="370"/>
      <c r="I189" s="370"/>
      <c r="J189" s="370"/>
      <c r="K189" s="370"/>
      <c r="L189" s="370"/>
      <c r="M189" s="370"/>
      <c r="N189" s="370"/>
      <c r="O189" s="371"/>
    </row>
    <row r="190" spans="1:15" ht="15.75" x14ac:dyDescent="0.25">
      <c r="A190" s="276">
        <v>386</v>
      </c>
      <c r="B190" s="140" t="s">
        <v>133</v>
      </c>
      <c r="C190" s="165">
        <v>200</v>
      </c>
      <c r="D190" s="165">
        <v>6</v>
      </c>
      <c r="E190" s="165">
        <v>2</v>
      </c>
      <c r="F190" s="165">
        <v>8</v>
      </c>
      <c r="G190" s="165">
        <v>80</v>
      </c>
      <c r="H190" s="165"/>
      <c r="I190" s="165">
        <v>0.4</v>
      </c>
      <c r="J190" s="165">
        <v>342</v>
      </c>
      <c r="K190" s="165"/>
      <c r="L190" s="165">
        <v>260</v>
      </c>
      <c r="M190" s="165">
        <v>210</v>
      </c>
      <c r="N190" s="165">
        <v>24</v>
      </c>
      <c r="O190" s="166"/>
    </row>
    <row r="191" spans="1:15" ht="15.75" x14ac:dyDescent="0.25">
      <c r="A191" s="276">
        <v>477.06</v>
      </c>
      <c r="B191" s="126" t="s">
        <v>189</v>
      </c>
      <c r="C191" s="23">
        <v>75</v>
      </c>
      <c r="D191" s="23">
        <v>5.63</v>
      </c>
      <c r="E191" s="23">
        <v>3.11</v>
      </c>
      <c r="F191" s="23">
        <v>49.7</v>
      </c>
      <c r="G191" s="23">
        <v>281</v>
      </c>
      <c r="H191" s="23">
        <v>0.1</v>
      </c>
      <c r="I191" s="23">
        <v>0.35</v>
      </c>
      <c r="J191" s="23">
        <v>9.6999999999999993</v>
      </c>
      <c r="K191" s="23">
        <v>0.7</v>
      </c>
      <c r="L191" s="23" t="s">
        <v>169</v>
      </c>
      <c r="M191" s="23">
        <v>69.77</v>
      </c>
      <c r="N191" s="23">
        <v>11.48</v>
      </c>
      <c r="O191" s="122">
        <v>1.22</v>
      </c>
    </row>
    <row r="192" spans="1:15" ht="16.5" thickBot="1" x14ac:dyDescent="0.3">
      <c r="A192" s="271"/>
      <c r="B192" s="110" t="s">
        <v>37</v>
      </c>
      <c r="C192" s="93"/>
      <c r="D192" s="94">
        <f t="shared" ref="D192:O192" si="26">D190+D191</f>
        <v>11.629999999999999</v>
      </c>
      <c r="E192" s="94">
        <f t="shared" si="26"/>
        <v>5.1099999999999994</v>
      </c>
      <c r="F192" s="94">
        <f t="shared" si="26"/>
        <v>57.7</v>
      </c>
      <c r="G192" s="94">
        <f t="shared" si="26"/>
        <v>361</v>
      </c>
      <c r="H192" s="94">
        <f t="shared" si="26"/>
        <v>0.1</v>
      </c>
      <c r="I192" s="94">
        <f t="shared" si="26"/>
        <v>0.75</v>
      </c>
      <c r="J192" s="94">
        <f t="shared" si="26"/>
        <v>351.7</v>
      </c>
      <c r="K192" s="94">
        <f t="shared" si="26"/>
        <v>0.7</v>
      </c>
      <c r="L192" s="94">
        <f>SUM(D190:K191)</f>
        <v>788.69</v>
      </c>
      <c r="M192" s="94">
        <f t="shared" si="26"/>
        <v>279.77</v>
      </c>
      <c r="N192" s="94">
        <f t="shared" si="26"/>
        <v>35.480000000000004</v>
      </c>
      <c r="O192" s="213">
        <f t="shared" si="26"/>
        <v>1.22</v>
      </c>
    </row>
    <row r="193" spans="1:15" ht="16.5" thickBot="1" x14ac:dyDescent="0.3">
      <c r="A193" s="303"/>
      <c r="B193" s="375" t="s">
        <v>33</v>
      </c>
      <c r="C193" s="376"/>
      <c r="D193" s="376"/>
      <c r="E193" s="376"/>
      <c r="F193" s="376"/>
      <c r="G193" s="376"/>
      <c r="H193" s="376"/>
      <c r="I193" s="376"/>
      <c r="J193" s="376"/>
      <c r="K193" s="376"/>
      <c r="L193" s="376"/>
      <c r="M193" s="376"/>
      <c r="N193" s="376"/>
      <c r="O193" s="377"/>
    </row>
    <row r="194" spans="1:15" ht="45" x14ac:dyDescent="0.25">
      <c r="A194" s="269" t="s">
        <v>170</v>
      </c>
      <c r="B194" s="230" t="s">
        <v>190</v>
      </c>
      <c r="C194" s="97" t="s">
        <v>162</v>
      </c>
      <c r="D194" s="98">
        <v>31.26</v>
      </c>
      <c r="E194" s="98">
        <v>23.95</v>
      </c>
      <c r="F194" s="98">
        <v>39.26</v>
      </c>
      <c r="G194" s="98">
        <v>376.12</v>
      </c>
      <c r="H194" s="98">
        <v>0.2</v>
      </c>
      <c r="I194" s="98">
        <v>2.73</v>
      </c>
      <c r="J194" s="98">
        <v>2.58</v>
      </c>
      <c r="K194" s="231"/>
      <c r="L194" s="98">
        <v>155.80000000000001</v>
      </c>
      <c r="M194" s="98">
        <v>409</v>
      </c>
      <c r="N194" s="98">
        <v>112.52</v>
      </c>
      <c r="O194" s="106">
        <v>2.77</v>
      </c>
    </row>
    <row r="195" spans="1:15" ht="15.75" x14ac:dyDescent="0.25">
      <c r="A195" s="269">
        <v>2</v>
      </c>
      <c r="B195" s="107" t="s">
        <v>183</v>
      </c>
      <c r="C195" s="44" t="s">
        <v>157</v>
      </c>
      <c r="D195" s="45">
        <v>8.4499999999999993</v>
      </c>
      <c r="E195" s="45">
        <v>9.5</v>
      </c>
      <c r="F195" s="45">
        <v>48.55</v>
      </c>
      <c r="G195" s="45">
        <v>310</v>
      </c>
      <c r="H195" s="45">
        <v>0.15</v>
      </c>
      <c r="I195" s="45"/>
      <c r="J195" s="45"/>
      <c r="K195" s="45"/>
      <c r="L195" s="45">
        <v>28</v>
      </c>
      <c r="M195" s="45">
        <v>164</v>
      </c>
      <c r="N195" s="45">
        <v>73</v>
      </c>
      <c r="O195" s="108">
        <v>2</v>
      </c>
    </row>
    <row r="196" spans="1:15" ht="15.75" x14ac:dyDescent="0.25">
      <c r="A196" s="269">
        <v>376</v>
      </c>
      <c r="B196" s="107" t="s">
        <v>178</v>
      </c>
      <c r="C196" s="45" t="s">
        <v>165</v>
      </c>
      <c r="D196" s="45" t="s">
        <v>163</v>
      </c>
      <c r="E196" s="45" t="s">
        <v>164</v>
      </c>
      <c r="F196" s="45">
        <v>15</v>
      </c>
      <c r="G196" s="45">
        <v>60</v>
      </c>
      <c r="H196" s="45"/>
      <c r="I196" s="45">
        <v>0.03</v>
      </c>
      <c r="J196" s="45"/>
      <c r="K196" s="45"/>
      <c r="L196" s="45">
        <v>11.1</v>
      </c>
      <c r="M196" s="45">
        <v>2.8</v>
      </c>
      <c r="N196" s="45">
        <v>0.4</v>
      </c>
      <c r="O196" s="108">
        <v>0.28000000000000003</v>
      </c>
    </row>
    <row r="197" spans="1:15" ht="16.5" thickBot="1" x14ac:dyDescent="0.3">
      <c r="A197" s="274"/>
      <c r="B197" s="173" t="s">
        <v>35</v>
      </c>
      <c r="C197" s="9"/>
      <c r="D197" s="24">
        <f t="shared" ref="D197:O197" si="27">SUM(D194:D196)</f>
        <v>39.71</v>
      </c>
      <c r="E197" s="24">
        <f t="shared" si="27"/>
        <v>33.450000000000003</v>
      </c>
      <c r="F197" s="24">
        <f t="shared" si="27"/>
        <v>102.81</v>
      </c>
      <c r="G197" s="24">
        <f t="shared" si="27"/>
        <v>746.12</v>
      </c>
      <c r="H197" s="24">
        <f t="shared" si="27"/>
        <v>0.35</v>
      </c>
      <c r="I197" s="24">
        <f t="shared" si="27"/>
        <v>2.76</v>
      </c>
      <c r="J197" s="24">
        <f t="shared" si="27"/>
        <v>2.58</v>
      </c>
      <c r="K197" s="24">
        <f t="shared" si="27"/>
        <v>0</v>
      </c>
      <c r="L197" s="24">
        <f t="shared" si="27"/>
        <v>194.9</v>
      </c>
      <c r="M197" s="24">
        <f t="shared" si="27"/>
        <v>575.79999999999995</v>
      </c>
      <c r="N197" s="24">
        <f t="shared" si="27"/>
        <v>185.92</v>
      </c>
      <c r="O197" s="114">
        <f t="shared" si="27"/>
        <v>5.05</v>
      </c>
    </row>
    <row r="198" spans="1:15" ht="16.5" thickBot="1" x14ac:dyDescent="0.3">
      <c r="A198" s="302"/>
      <c r="B198" s="381" t="s">
        <v>122</v>
      </c>
      <c r="C198" s="382"/>
      <c r="D198" s="382"/>
      <c r="E198" s="382"/>
      <c r="F198" s="382"/>
      <c r="G198" s="382"/>
      <c r="H198" s="382"/>
      <c r="I198" s="382"/>
      <c r="J198" s="382"/>
      <c r="K198" s="382"/>
      <c r="L198" s="382"/>
      <c r="M198" s="382"/>
      <c r="N198" s="382"/>
      <c r="O198" s="383"/>
    </row>
    <row r="199" spans="1:15" ht="15.75" x14ac:dyDescent="0.25">
      <c r="A199" s="274"/>
      <c r="B199" s="286" t="s">
        <v>143</v>
      </c>
      <c r="C199" s="287">
        <v>40</v>
      </c>
      <c r="D199" s="158">
        <v>3</v>
      </c>
      <c r="E199" s="158">
        <v>7.4</v>
      </c>
      <c r="F199" s="158">
        <v>26.8</v>
      </c>
      <c r="G199" s="158">
        <v>186</v>
      </c>
      <c r="H199" s="158">
        <v>0.12</v>
      </c>
      <c r="I199" s="158"/>
      <c r="J199" s="158"/>
      <c r="K199" s="158"/>
      <c r="L199" s="158"/>
      <c r="M199" s="158"/>
      <c r="N199" s="158"/>
      <c r="O199" s="159">
        <v>1.2</v>
      </c>
    </row>
    <row r="200" spans="1:15" ht="16.5" thickBot="1" x14ac:dyDescent="0.3">
      <c r="A200" s="280"/>
      <c r="B200" s="343" t="s">
        <v>124</v>
      </c>
      <c r="C200" s="283"/>
      <c r="D200" s="284">
        <f t="shared" ref="D200:O200" si="28">SUM(D199:D199)</f>
        <v>3</v>
      </c>
      <c r="E200" s="284">
        <f t="shared" si="28"/>
        <v>7.4</v>
      </c>
      <c r="F200" s="284">
        <f t="shared" si="28"/>
        <v>26.8</v>
      </c>
      <c r="G200" s="284">
        <f t="shared" si="28"/>
        <v>186</v>
      </c>
      <c r="H200" s="284">
        <f t="shared" si="28"/>
        <v>0.12</v>
      </c>
      <c r="I200" s="284">
        <f t="shared" si="28"/>
        <v>0</v>
      </c>
      <c r="J200" s="284">
        <f t="shared" si="28"/>
        <v>0</v>
      </c>
      <c r="K200" s="284">
        <f t="shared" si="28"/>
        <v>0</v>
      </c>
      <c r="L200" s="284">
        <f t="shared" si="28"/>
        <v>0</v>
      </c>
      <c r="M200" s="284">
        <f t="shared" si="28"/>
        <v>0</v>
      </c>
      <c r="N200" s="284">
        <f t="shared" si="28"/>
        <v>0</v>
      </c>
      <c r="O200" s="285">
        <f t="shared" si="28"/>
        <v>1.2</v>
      </c>
    </row>
    <row r="201" spans="1:15" ht="16.5" thickBot="1" x14ac:dyDescent="0.3">
      <c r="A201" s="344"/>
      <c r="B201" s="330" t="s">
        <v>36</v>
      </c>
      <c r="C201" s="328"/>
      <c r="D201" s="171">
        <f t="shared" ref="D201:O201" si="29">D200+D197+D192+D188+D180</f>
        <v>126.54</v>
      </c>
      <c r="E201" s="171">
        <f t="shared" si="29"/>
        <v>124.45000000000002</v>
      </c>
      <c r="F201" s="171">
        <f t="shared" si="29"/>
        <v>497.33</v>
      </c>
      <c r="G201" s="171">
        <f t="shared" si="29"/>
        <v>3423.3599999999997</v>
      </c>
      <c r="H201" s="171">
        <f t="shared" si="29"/>
        <v>3.5179999999999998</v>
      </c>
      <c r="I201" s="171">
        <f t="shared" si="29"/>
        <v>59.91</v>
      </c>
      <c r="J201" s="171">
        <f t="shared" si="29"/>
        <v>354.72699999999998</v>
      </c>
      <c r="K201" s="171">
        <f t="shared" si="29"/>
        <v>4.38</v>
      </c>
      <c r="L201" s="171">
        <f t="shared" si="29"/>
        <v>2015.4</v>
      </c>
      <c r="M201" s="171">
        <f t="shared" si="29"/>
        <v>2126.83</v>
      </c>
      <c r="N201" s="171">
        <f t="shared" si="29"/>
        <v>586.31999999999994</v>
      </c>
      <c r="O201" s="211">
        <f t="shared" si="29"/>
        <v>25.330000000000002</v>
      </c>
    </row>
    <row r="202" spans="1:15" x14ac:dyDescent="0.25">
      <c r="A202" s="216"/>
      <c r="B202" s="216"/>
      <c r="C202" s="124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</row>
    <row r="203" spans="1:15" x14ac:dyDescent="0.25">
      <c r="A203" s="216"/>
      <c r="B203" s="216"/>
      <c r="C203" s="124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</row>
    <row r="204" spans="1:15" x14ac:dyDescent="0.25">
      <c r="A204" s="216"/>
      <c r="B204" s="216"/>
      <c r="C204" s="124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</row>
    <row r="205" spans="1:15" ht="15.75" x14ac:dyDescent="0.25">
      <c r="A205" s="194"/>
      <c r="B205" s="196"/>
      <c r="C205" s="195"/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</row>
    <row r="206" spans="1:15" ht="15.75" x14ac:dyDescent="0.25">
      <c r="A206" s="194"/>
      <c r="B206" s="196"/>
      <c r="C206" s="195"/>
      <c r="D206" s="195"/>
      <c r="E206" s="195"/>
      <c r="F206" s="195"/>
      <c r="G206" s="195"/>
      <c r="H206" s="195"/>
      <c r="I206" s="195"/>
      <c r="J206" s="195"/>
      <c r="K206" s="195"/>
      <c r="L206" s="195"/>
      <c r="M206" s="195"/>
      <c r="N206" s="195"/>
      <c r="O206" s="195"/>
    </row>
    <row r="207" spans="1:15" ht="14.25" customHeight="1" x14ac:dyDescent="0.25">
      <c r="A207" s="194"/>
      <c r="B207" s="196"/>
      <c r="C207" s="195"/>
      <c r="D207" s="197"/>
      <c r="E207" s="197"/>
      <c r="F207" s="197"/>
      <c r="G207" s="197"/>
      <c r="H207" s="197"/>
      <c r="I207" s="197"/>
      <c r="J207" s="197"/>
      <c r="K207" s="197"/>
      <c r="L207" s="197"/>
      <c r="M207" s="197"/>
      <c r="N207" s="197"/>
      <c r="O207" s="197"/>
    </row>
    <row r="208" spans="1:15" ht="14.25" customHeight="1" x14ac:dyDescent="0.25">
      <c r="A208" s="194"/>
      <c r="B208" s="196"/>
      <c r="C208" s="195"/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</row>
    <row r="209" spans="1:15" ht="14.25" customHeight="1" x14ac:dyDescent="0.25">
      <c r="A209" s="194"/>
      <c r="B209" s="196"/>
      <c r="C209" s="195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</row>
    <row r="210" spans="1:15" ht="14.25" customHeight="1" thickBot="1" x14ac:dyDescent="0.3">
      <c r="A210" s="194"/>
      <c r="B210" s="196"/>
      <c r="C210" s="195"/>
      <c r="D210" s="197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</row>
    <row r="211" spans="1:15" ht="14.25" customHeight="1" thickBot="1" x14ac:dyDescent="0.3">
      <c r="L211" s="347" t="s">
        <v>50</v>
      </c>
      <c r="M211" s="348"/>
      <c r="N211" s="349" t="s">
        <v>39</v>
      </c>
      <c r="O211" s="350"/>
    </row>
    <row r="212" spans="1:15" ht="14.25" customHeight="1" x14ac:dyDescent="0.25">
      <c r="A212" s="366" t="s">
        <v>0</v>
      </c>
      <c r="B212" s="101" t="s">
        <v>1</v>
      </c>
      <c r="C212" s="102" t="s">
        <v>3</v>
      </c>
      <c r="D212" s="363" t="s">
        <v>5</v>
      </c>
      <c r="E212" s="364"/>
      <c r="F212" s="365"/>
      <c r="G212" s="351" t="s">
        <v>6</v>
      </c>
      <c r="H212" s="353" t="s">
        <v>7</v>
      </c>
      <c r="I212" s="353"/>
      <c r="J212" s="353"/>
      <c r="K212" s="353"/>
      <c r="L212" s="353" t="s">
        <v>8</v>
      </c>
      <c r="M212" s="353"/>
      <c r="N212" s="353"/>
      <c r="O212" s="354"/>
    </row>
    <row r="213" spans="1:15" ht="14.25" customHeight="1" x14ac:dyDescent="0.25">
      <c r="A213" s="367"/>
      <c r="B213" s="103" t="s">
        <v>2</v>
      </c>
      <c r="C213" s="16" t="s">
        <v>4</v>
      </c>
      <c r="D213" s="203" t="s">
        <v>9</v>
      </c>
      <c r="E213" s="204" t="s">
        <v>10</v>
      </c>
      <c r="F213" s="204" t="s">
        <v>11</v>
      </c>
      <c r="G213" s="352"/>
      <c r="H213" s="204" t="s">
        <v>12</v>
      </c>
      <c r="I213" s="204" t="s">
        <v>13</v>
      </c>
      <c r="J213" s="204" t="s">
        <v>14</v>
      </c>
      <c r="K213" s="204" t="s">
        <v>15</v>
      </c>
      <c r="L213" s="204" t="s">
        <v>16</v>
      </c>
      <c r="M213" s="204" t="s">
        <v>17</v>
      </c>
      <c r="N213" s="204" t="s">
        <v>18</v>
      </c>
      <c r="O213" s="104" t="s">
        <v>19</v>
      </c>
    </row>
    <row r="214" spans="1:15" ht="17.25" customHeight="1" thickBot="1" x14ac:dyDescent="0.3">
      <c r="A214" s="270">
        <v>1</v>
      </c>
      <c r="B214" s="240">
        <v>2</v>
      </c>
      <c r="C214" s="241">
        <v>3</v>
      </c>
      <c r="D214" s="242">
        <v>4</v>
      </c>
      <c r="E214" s="242">
        <v>5</v>
      </c>
      <c r="F214" s="242">
        <v>6</v>
      </c>
      <c r="G214" s="242">
        <v>7</v>
      </c>
      <c r="H214" s="242">
        <v>8</v>
      </c>
      <c r="I214" s="242">
        <v>9</v>
      </c>
      <c r="J214" s="242">
        <v>10</v>
      </c>
      <c r="K214" s="242">
        <v>11</v>
      </c>
      <c r="L214" s="242">
        <v>12</v>
      </c>
      <c r="M214" s="242">
        <v>13</v>
      </c>
      <c r="N214" s="242">
        <v>14</v>
      </c>
      <c r="O214" s="243">
        <v>15</v>
      </c>
    </row>
    <row r="215" spans="1:15" ht="17.25" customHeight="1" thickBot="1" x14ac:dyDescent="0.3">
      <c r="A215" s="300"/>
      <c r="B215" s="375" t="s">
        <v>20</v>
      </c>
      <c r="C215" s="376"/>
      <c r="D215" s="376"/>
      <c r="E215" s="376"/>
      <c r="F215" s="376"/>
      <c r="G215" s="376"/>
      <c r="H215" s="376"/>
      <c r="I215" s="376"/>
      <c r="J215" s="376"/>
      <c r="K215" s="376"/>
      <c r="L215" s="376"/>
      <c r="M215" s="376"/>
      <c r="N215" s="376"/>
      <c r="O215" s="377"/>
    </row>
    <row r="216" spans="1:15" ht="31.5" x14ac:dyDescent="0.25">
      <c r="A216" s="269">
        <v>181</v>
      </c>
      <c r="B216" s="105" t="s">
        <v>119</v>
      </c>
      <c r="C216" s="44" t="s">
        <v>21</v>
      </c>
      <c r="D216" s="45">
        <v>5.0999999999999996</v>
      </c>
      <c r="E216" s="45">
        <v>10.72</v>
      </c>
      <c r="F216" s="45">
        <v>33.42</v>
      </c>
      <c r="G216" s="45">
        <v>251</v>
      </c>
      <c r="H216" s="45">
        <v>0.06</v>
      </c>
      <c r="I216" s="45">
        <v>1.17</v>
      </c>
      <c r="J216" s="45">
        <v>3.3000000000000002E-2</v>
      </c>
      <c r="K216" s="45"/>
      <c r="L216" s="45">
        <v>130</v>
      </c>
      <c r="M216" s="45"/>
      <c r="N216" s="45">
        <v>30.12</v>
      </c>
      <c r="O216" s="108">
        <v>0.47</v>
      </c>
    </row>
    <row r="217" spans="1:15" ht="15.75" x14ac:dyDescent="0.25">
      <c r="A217" s="269">
        <v>2</v>
      </c>
      <c r="B217" s="107" t="s">
        <v>183</v>
      </c>
      <c r="C217" s="44" t="s">
        <v>157</v>
      </c>
      <c r="D217" s="45">
        <v>8.4499999999999993</v>
      </c>
      <c r="E217" s="45">
        <v>9.5</v>
      </c>
      <c r="F217" s="45">
        <v>48.55</v>
      </c>
      <c r="G217" s="45">
        <v>310</v>
      </c>
      <c r="H217" s="45">
        <v>0.15</v>
      </c>
      <c r="I217" s="45"/>
      <c r="J217" s="45"/>
      <c r="K217" s="45"/>
      <c r="L217" s="45">
        <v>28</v>
      </c>
      <c r="M217" s="45">
        <v>164</v>
      </c>
      <c r="N217" s="45">
        <v>73</v>
      </c>
      <c r="O217" s="108">
        <v>2</v>
      </c>
    </row>
    <row r="218" spans="1:15" ht="15.75" x14ac:dyDescent="0.25">
      <c r="A218" s="269">
        <v>7</v>
      </c>
      <c r="B218" s="186" t="s">
        <v>120</v>
      </c>
      <c r="C218" s="182">
        <v>20</v>
      </c>
      <c r="D218" s="183">
        <v>5.3</v>
      </c>
      <c r="E218" s="183">
        <v>6.6</v>
      </c>
      <c r="F218" s="183">
        <v>1.3</v>
      </c>
      <c r="G218" s="183">
        <v>72.7</v>
      </c>
      <c r="H218" s="183"/>
      <c r="I218" s="183">
        <v>0.3</v>
      </c>
      <c r="J218" s="183"/>
      <c r="K218" s="183"/>
      <c r="L218" s="125">
        <v>200</v>
      </c>
      <c r="M218" s="183"/>
      <c r="N218" s="183">
        <v>10</v>
      </c>
      <c r="O218" s="184">
        <v>0.2</v>
      </c>
    </row>
    <row r="219" spans="1:15" ht="15.75" x14ac:dyDescent="0.25">
      <c r="A219" s="269">
        <v>209</v>
      </c>
      <c r="B219" s="109" t="s">
        <v>184</v>
      </c>
      <c r="C219" s="44" t="s">
        <v>158</v>
      </c>
      <c r="D219" s="45">
        <v>12.7</v>
      </c>
      <c r="E219" s="45">
        <v>11.5</v>
      </c>
      <c r="F219" s="45">
        <v>0.7</v>
      </c>
      <c r="G219" s="45">
        <v>157</v>
      </c>
      <c r="H219" s="45">
        <v>7.0000000000000007E-2</v>
      </c>
      <c r="I219" s="45">
        <v>0</v>
      </c>
      <c r="J219" s="45">
        <v>0.25</v>
      </c>
      <c r="K219" s="45">
        <v>0</v>
      </c>
      <c r="L219" s="45">
        <v>55</v>
      </c>
      <c r="M219" s="45">
        <v>192</v>
      </c>
      <c r="N219" s="45">
        <v>12.06</v>
      </c>
      <c r="O219" s="108">
        <v>2.5</v>
      </c>
    </row>
    <row r="220" spans="1:15" ht="16.5" thickBot="1" x14ac:dyDescent="0.3">
      <c r="A220" s="269">
        <v>376</v>
      </c>
      <c r="B220" s="187" t="s">
        <v>178</v>
      </c>
      <c r="C220" s="45" t="s">
        <v>165</v>
      </c>
      <c r="D220" s="45" t="s">
        <v>163</v>
      </c>
      <c r="E220" s="45" t="s">
        <v>164</v>
      </c>
      <c r="F220" s="45">
        <v>15</v>
      </c>
      <c r="G220" s="45">
        <v>60</v>
      </c>
      <c r="H220" s="45"/>
      <c r="I220" s="45">
        <v>0.03</v>
      </c>
      <c r="J220" s="45"/>
      <c r="K220" s="45"/>
      <c r="L220" s="45">
        <v>11.1</v>
      </c>
      <c r="M220" s="45">
        <v>2.8</v>
      </c>
      <c r="N220" s="45">
        <v>0.4</v>
      </c>
      <c r="O220" s="108">
        <v>0.28000000000000003</v>
      </c>
    </row>
    <row r="221" spans="1:15" ht="16.5" thickBot="1" x14ac:dyDescent="0.3">
      <c r="A221" s="271"/>
      <c r="B221" s="139" t="s">
        <v>127</v>
      </c>
      <c r="C221" s="127"/>
      <c r="D221" s="128">
        <f t="shared" ref="D221:O221" si="30">SUM(D216:D220)</f>
        <v>31.549999999999997</v>
      </c>
      <c r="E221" s="128">
        <f t="shared" si="30"/>
        <v>38.32</v>
      </c>
      <c r="F221" s="128">
        <f t="shared" si="30"/>
        <v>98.97</v>
      </c>
      <c r="G221" s="128">
        <f t="shared" si="30"/>
        <v>850.7</v>
      </c>
      <c r="H221" s="128">
        <f t="shared" si="30"/>
        <v>0.28000000000000003</v>
      </c>
      <c r="I221" s="128">
        <f t="shared" si="30"/>
        <v>1.5</v>
      </c>
      <c r="J221" s="128">
        <f t="shared" si="30"/>
        <v>0.28300000000000003</v>
      </c>
      <c r="K221" s="128">
        <f t="shared" si="30"/>
        <v>0</v>
      </c>
      <c r="L221" s="128">
        <f t="shared" si="30"/>
        <v>424.1</v>
      </c>
      <c r="M221" s="128">
        <f t="shared" si="30"/>
        <v>358.8</v>
      </c>
      <c r="N221" s="128">
        <f t="shared" si="30"/>
        <v>125.58000000000001</v>
      </c>
      <c r="O221" s="212">
        <f t="shared" si="30"/>
        <v>5.45</v>
      </c>
    </row>
    <row r="222" spans="1:15" ht="16.5" thickBot="1" x14ac:dyDescent="0.3">
      <c r="A222" s="301"/>
      <c r="B222" s="375" t="s">
        <v>26</v>
      </c>
      <c r="C222" s="376"/>
      <c r="D222" s="376"/>
      <c r="E222" s="376"/>
      <c r="F222" s="376"/>
      <c r="G222" s="376"/>
      <c r="H222" s="376"/>
      <c r="I222" s="376"/>
      <c r="J222" s="376"/>
      <c r="K222" s="376"/>
      <c r="L222" s="376"/>
      <c r="M222" s="376"/>
      <c r="N222" s="376"/>
      <c r="O222" s="377"/>
    </row>
    <row r="223" spans="1:15" ht="30" x14ac:dyDescent="0.25">
      <c r="A223" s="272"/>
      <c r="B223" s="111" t="s">
        <v>198</v>
      </c>
      <c r="C223" s="97">
        <v>50</v>
      </c>
      <c r="D223" s="98">
        <v>1.31</v>
      </c>
      <c r="E223" s="98">
        <v>3.25</v>
      </c>
      <c r="F223" s="98">
        <v>6.5</v>
      </c>
      <c r="G223" s="98">
        <v>960.4</v>
      </c>
      <c r="H223" s="98"/>
      <c r="I223" s="98"/>
      <c r="J223" s="98"/>
      <c r="K223" s="98"/>
      <c r="L223" s="98">
        <v>24.97</v>
      </c>
      <c r="M223" s="98"/>
      <c r="N223" s="98">
        <v>15.09</v>
      </c>
      <c r="O223" s="106">
        <v>0.47</v>
      </c>
    </row>
    <row r="224" spans="1:15" x14ac:dyDescent="0.25">
      <c r="A224" s="269">
        <v>351</v>
      </c>
      <c r="B224" s="112" t="s">
        <v>149</v>
      </c>
      <c r="C224" s="45">
        <v>300</v>
      </c>
      <c r="D224" s="45">
        <v>7.29</v>
      </c>
      <c r="E224" s="90">
        <v>5.64</v>
      </c>
      <c r="F224" s="45">
        <v>23.54</v>
      </c>
      <c r="G224" s="45">
        <v>174.39</v>
      </c>
      <c r="H224" s="45">
        <v>0.3</v>
      </c>
      <c r="I224" s="45">
        <v>18.84</v>
      </c>
      <c r="J224" s="45">
        <v>37.68</v>
      </c>
      <c r="K224" s="45">
        <v>0.39</v>
      </c>
      <c r="L224" s="45">
        <v>59.55</v>
      </c>
      <c r="M224" s="90">
        <v>108.3</v>
      </c>
      <c r="N224" s="45">
        <v>47</v>
      </c>
      <c r="O224" s="108">
        <v>2.9</v>
      </c>
    </row>
    <row r="225" spans="1:15" ht="15.75" x14ac:dyDescent="0.25">
      <c r="A225" s="269">
        <v>265</v>
      </c>
      <c r="B225" s="278" t="s">
        <v>199</v>
      </c>
      <c r="C225" s="44">
        <v>70</v>
      </c>
      <c r="D225" s="45">
        <v>12.44</v>
      </c>
      <c r="E225" s="45">
        <v>9.24</v>
      </c>
      <c r="F225" s="45">
        <v>12.56</v>
      </c>
      <c r="G225" s="45">
        <v>183</v>
      </c>
      <c r="H225" s="45">
        <v>0.08</v>
      </c>
      <c r="I225" s="45">
        <v>0.12</v>
      </c>
      <c r="J225" s="45">
        <v>23</v>
      </c>
      <c r="K225" s="45"/>
      <c r="L225" s="45">
        <v>35</v>
      </c>
      <c r="M225" s="45">
        <v>133.1</v>
      </c>
      <c r="N225" s="45">
        <v>25.7</v>
      </c>
      <c r="O225" s="108">
        <v>1.2</v>
      </c>
    </row>
    <row r="226" spans="1:15" ht="15.75" x14ac:dyDescent="0.25">
      <c r="A226" s="269">
        <v>309</v>
      </c>
      <c r="B226" s="107" t="s">
        <v>145</v>
      </c>
      <c r="C226" s="44">
        <v>150</v>
      </c>
      <c r="D226" s="45">
        <v>5.25</v>
      </c>
      <c r="E226" s="45">
        <v>3.75</v>
      </c>
      <c r="F226" s="45">
        <v>24.6</v>
      </c>
      <c r="G226" s="45">
        <v>166.5</v>
      </c>
      <c r="H226" s="45">
        <v>0.06</v>
      </c>
      <c r="I226" s="45"/>
      <c r="J226" s="45">
        <v>0.03</v>
      </c>
      <c r="K226" s="45">
        <v>7.4999999999999997E-2</v>
      </c>
      <c r="L226" s="45">
        <v>5.92</v>
      </c>
      <c r="M226" s="45">
        <v>35.01</v>
      </c>
      <c r="N226" s="45">
        <v>7.68</v>
      </c>
      <c r="O226" s="108">
        <v>0.75</v>
      </c>
    </row>
    <row r="227" spans="1:15" ht="15.75" x14ac:dyDescent="0.25">
      <c r="A227" s="269">
        <v>382</v>
      </c>
      <c r="B227" s="109" t="s">
        <v>154</v>
      </c>
      <c r="C227" s="44" t="s">
        <v>155</v>
      </c>
      <c r="D227" s="45">
        <v>8.8000000000000007</v>
      </c>
      <c r="E227" s="45">
        <v>9</v>
      </c>
      <c r="F227" s="45">
        <v>32.700000000000003</v>
      </c>
      <c r="G227" s="45">
        <v>245</v>
      </c>
      <c r="H227" s="45">
        <v>1.83</v>
      </c>
      <c r="I227" s="45">
        <v>9</v>
      </c>
      <c r="J227" s="45"/>
      <c r="K227" s="45">
        <v>1.6</v>
      </c>
      <c r="L227" s="45">
        <v>242</v>
      </c>
      <c r="M227" s="45">
        <v>91</v>
      </c>
      <c r="N227" s="45"/>
      <c r="O227" s="108">
        <v>0.2</v>
      </c>
    </row>
    <row r="228" spans="1:15" x14ac:dyDescent="0.25">
      <c r="A228" s="269">
        <v>338</v>
      </c>
      <c r="B228" s="112" t="s">
        <v>181</v>
      </c>
      <c r="C228" s="44">
        <v>200</v>
      </c>
      <c r="D228" s="45">
        <v>3</v>
      </c>
      <c r="E228" s="45">
        <v>1</v>
      </c>
      <c r="F228" s="45">
        <v>42</v>
      </c>
      <c r="G228" s="45">
        <v>192</v>
      </c>
      <c r="H228" s="45"/>
      <c r="I228" s="45">
        <v>20</v>
      </c>
      <c r="J228" s="45"/>
      <c r="K228" s="45"/>
      <c r="L228" s="45">
        <v>16</v>
      </c>
      <c r="M228" s="45"/>
      <c r="N228" s="45">
        <v>84</v>
      </c>
      <c r="O228" s="108">
        <v>1.2</v>
      </c>
    </row>
    <row r="229" spans="1:15" ht="16.5" thickBot="1" x14ac:dyDescent="0.3">
      <c r="A229" s="269">
        <v>8</v>
      </c>
      <c r="B229" s="210" t="s">
        <v>188</v>
      </c>
      <c r="C229" s="129">
        <v>160</v>
      </c>
      <c r="D229" s="130">
        <v>11.36</v>
      </c>
      <c r="E229" s="130">
        <v>1.6</v>
      </c>
      <c r="F229" s="130">
        <v>74.400000000000006</v>
      </c>
      <c r="G229" s="130">
        <v>368</v>
      </c>
      <c r="H229" s="130">
        <v>0.64</v>
      </c>
      <c r="I229" s="130" t="s">
        <v>166</v>
      </c>
      <c r="J229" s="130"/>
      <c r="K229" s="130"/>
      <c r="L229" s="130">
        <v>200</v>
      </c>
      <c r="M229" s="130">
        <v>206</v>
      </c>
      <c r="N229" s="130">
        <v>65.599999999999994</v>
      </c>
      <c r="O229" s="131">
        <v>5.7</v>
      </c>
    </row>
    <row r="230" spans="1:15" ht="16.5" thickBot="1" x14ac:dyDescent="0.3">
      <c r="A230" s="269"/>
      <c r="B230" s="149" t="s">
        <v>135</v>
      </c>
      <c r="C230" s="327"/>
      <c r="D230" s="134">
        <f>SUM(D223:D229)</f>
        <v>49.45</v>
      </c>
      <c r="E230" s="134">
        <f t="shared" ref="E230:O230" si="31">SUM(E223:E229)</f>
        <v>33.480000000000004</v>
      </c>
      <c r="F230" s="134">
        <f t="shared" si="31"/>
        <v>216.3</v>
      </c>
      <c r="G230" s="134">
        <f t="shared" si="31"/>
        <v>2289.29</v>
      </c>
      <c r="H230" s="134">
        <f t="shared" si="31"/>
        <v>2.91</v>
      </c>
      <c r="I230" s="134">
        <f t="shared" si="31"/>
        <v>47.96</v>
      </c>
      <c r="J230" s="134">
        <f t="shared" si="31"/>
        <v>60.71</v>
      </c>
      <c r="K230" s="134">
        <f t="shared" si="31"/>
        <v>2.0649999999999999</v>
      </c>
      <c r="L230" s="134">
        <f t="shared" si="31"/>
        <v>583.44000000000005</v>
      </c>
      <c r="M230" s="134">
        <f t="shared" si="31"/>
        <v>573.41</v>
      </c>
      <c r="N230" s="134">
        <f t="shared" si="31"/>
        <v>245.07</v>
      </c>
      <c r="O230" s="135">
        <f t="shared" si="31"/>
        <v>12.420000000000002</v>
      </c>
    </row>
    <row r="231" spans="1:15" ht="16.5" thickBot="1" x14ac:dyDescent="0.3">
      <c r="A231" s="308"/>
      <c r="B231" s="375" t="s">
        <v>31</v>
      </c>
      <c r="C231" s="376"/>
      <c r="D231" s="376"/>
      <c r="E231" s="376"/>
      <c r="F231" s="376"/>
      <c r="G231" s="376"/>
      <c r="H231" s="376"/>
      <c r="I231" s="376"/>
      <c r="J231" s="376"/>
      <c r="K231" s="376"/>
      <c r="L231" s="376"/>
      <c r="M231" s="376"/>
      <c r="N231" s="376"/>
      <c r="O231" s="377"/>
    </row>
    <row r="232" spans="1:15" ht="15.75" x14ac:dyDescent="0.25">
      <c r="A232" s="309">
        <v>386</v>
      </c>
      <c r="B232" s="121" t="s">
        <v>133</v>
      </c>
      <c r="C232" s="23">
        <v>200</v>
      </c>
      <c r="D232" s="23">
        <v>6</v>
      </c>
      <c r="E232" s="23">
        <v>2</v>
      </c>
      <c r="F232" s="23">
        <v>8</v>
      </c>
      <c r="G232" s="23">
        <v>80</v>
      </c>
      <c r="H232" s="23"/>
      <c r="I232" s="23">
        <v>0.4</v>
      </c>
      <c r="J232" s="23">
        <v>342</v>
      </c>
      <c r="K232" s="23"/>
      <c r="L232" s="23">
        <v>260</v>
      </c>
      <c r="M232" s="23">
        <v>210</v>
      </c>
      <c r="N232" s="23">
        <v>24</v>
      </c>
      <c r="O232" s="122"/>
    </row>
    <row r="233" spans="1:15" ht="16.5" thickBot="1" x14ac:dyDescent="0.3">
      <c r="A233" s="276">
        <v>477.06</v>
      </c>
      <c r="B233" s="126" t="s">
        <v>200</v>
      </c>
      <c r="C233" s="23">
        <v>75</v>
      </c>
      <c r="D233" s="23">
        <v>5.63</v>
      </c>
      <c r="E233" s="23">
        <v>3.11</v>
      </c>
      <c r="F233" s="23">
        <v>49.7</v>
      </c>
      <c r="G233" s="23">
        <v>231</v>
      </c>
      <c r="H233" s="23">
        <v>0.1</v>
      </c>
      <c r="I233" s="23">
        <v>0.35</v>
      </c>
      <c r="J233" s="23">
        <v>9.6999999999999993</v>
      </c>
      <c r="K233" s="23">
        <v>0.7</v>
      </c>
      <c r="L233" s="23" t="s">
        <v>169</v>
      </c>
      <c r="M233" s="23">
        <v>69.77</v>
      </c>
      <c r="N233" s="23">
        <v>11.48</v>
      </c>
      <c r="O233" s="122">
        <v>1.22</v>
      </c>
    </row>
    <row r="234" spans="1:15" ht="16.5" thickBot="1" x14ac:dyDescent="0.3">
      <c r="A234" s="269"/>
      <c r="B234" s="139" t="s">
        <v>126</v>
      </c>
      <c r="C234" s="151"/>
      <c r="D234" s="134">
        <f t="shared" ref="D234:O234" si="32">SUM(D232:D233)</f>
        <v>11.629999999999999</v>
      </c>
      <c r="E234" s="134">
        <f t="shared" si="32"/>
        <v>5.1099999999999994</v>
      </c>
      <c r="F234" s="134">
        <f t="shared" si="32"/>
        <v>57.7</v>
      </c>
      <c r="G234" s="134">
        <f t="shared" si="32"/>
        <v>311</v>
      </c>
      <c r="H234" s="134">
        <f t="shared" si="32"/>
        <v>0.1</v>
      </c>
      <c r="I234" s="134">
        <f t="shared" si="32"/>
        <v>0.75</v>
      </c>
      <c r="J234" s="134">
        <f t="shared" si="32"/>
        <v>351.7</v>
      </c>
      <c r="K234" s="134">
        <f t="shared" si="32"/>
        <v>0.7</v>
      </c>
      <c r="L234" s="134">
        <f t="shared" si="32"/>
        <v>260</v>
      </c>
      <c r="M234" s="134">
        <f t="shared" si="32"/>
        <v>279.77</v>
      </c>
      <c r="N234" s="134">
        <f t="shared" si="32"/>
        <v>35.480000000000004</v>
      </c>
      <c r="O234" s="135">
        <f t="shared" si="32"/>
        <v>1.22</v>
      </c>
    </row>
    <row r="235" spans="1:15" ht="16.5" thickBot="1" x14ac:dyDescent="0.3">
      <c r="A235" s="304"/>
      <c r="B235" s="375" t="s">
        <v>33</v>
      </c>
      <c r="C235" s="376"/>
      <c r="D235" s="376"/>
      <c r="E235" s="376"/>
      <c r="F235" s="376"/>
      <c r="G235" s="376"/>
      <c r="H235" s="376"/>
      <c r="I235" s="376"/>
      <c r="J235" s="376"/>
      <c r="K235" s="376"/>
      <c r="L235" s="376"/>
      <c r="M235" s="376"/>
      <c r="N235" s="376"/>
      <c r="O235" s="377"/>
    </row>
    <row r="236" spans="1:15" ht="15.75" x14ac:dyDescent="0.25">
      <c r="A236" s="268" t="s">
        <v>171</v>
      </c>
      <c r="B236" s="188" t="s">
        <v>194</v>
      </c>
      <c r="C236" s="189">
        <v>35</v>
      </c>
      <c r="D236" s="183">
        <v>7.75</v>
      </c>
      <c r="E236" s="183">
        <v>10.43</v>
      </c>
      <c r="F236" s="183">
        <v>7.26</v>
      </c>
      <c r="G236" s="183">
        <v>154.08000000000001</v>
      </c>
      <c r="H236" s="183">
        <v>0.06</v>
      </c>
      <c r="I236" s="183">
        <v>0.7</v>
      </c>
      <c r="J236" s="183">
        <v>0.03</v>
      </c>
      <c r="K236" s="183">
        <v>1.55</v>
      </c>
      <c r="L236" s="183">
        <v>9.07</v>
      </c>
      <c r="M236" s="183">
        <v>63.4</v>
      </c>
      <c r="N236" s="183">
        <v>11.76</v>
      </c>
      <c r="O236" s="184">
        <v>0.78</v>
      </c>
    </row>
    <row r="237" spans="1:15" ht="15.75" x14ac:dyDescent="0.25">
      <c r="A237" s="268">
        <v>221.06</v>
      </c>
      <c r="B237" s="185" t="s">
        <v>195</v>
      </c>
      <c r="C237" s="182">
        <v>150</v>
      </c>
      <c r="D237" s="183">
        <v>8.26</v>
      </c>
      <c r="E237" s="183">
        <v>6.45</v>
      </c>
      <c r="F237" s="183">
        <v>30.67</v>
      </c>
      <c r="G237" s="183">
        <v>202.68</v>
      </c>
      <c r="H237" s="183">
        <v>0.14000000000000001</v>
      </c>
      <c r="I237" s="183">
        <v>0.93</v>
      </c>
      <c r="J237" s="183">
        <v>0.1</v>
      </c>
      <c r="K237" s="183">
        <v>0.1</v>
      </c>
      <c r="L237" s="183">
        <v>184.2</v>
      </c>
      <c r="M237" s="183">
        <v>158.46</v>
      </c>
      <c r="N237" s="183">
        <v>29.5</v>
      </c>
      <c r="O237" s="184">
        <v>0.84</v>
      </c>
    </row>
    <row r="238" spans="1:15" ht="15.75" x14ac:dyDescent="0.25">
      <c r="A238" s="269">
        <v>2</v>
      </c>
      <c r="B238" s="107" t="s">
        <v>183</v>
      </c>
      <c r="C238" s="44" t="s">
        <v>157</v>
      </c>
      <c r="D238" s="45">
        <v>8.4499999999999993</v>
      </c>
      <c r="E238" s="45">
        <v>9.5</v>
      </c>
      <c r="F238" s="45">
        <v>48.55</v>
      </c>
      <c r="G238" s="45">
        <v>310</v>
      </c>
      <c r="H238" s="45">
        <v>0.15</v>
      </c>
      <c r="I238" s="45"/>
      <c r="J238" s="45"/>
      <c r="K238" s="45"/>
      <c r="L238" s="45">
        <v>28</v>
      </c>
      <c r="M238" s="45">
        <v>164</v>
      </c>
      <c r="N238" s="45">
        <v>73</v>
      </c>
      <c r="O238" s="108">
        <v>2</v>
      </c>
    </row>
    <row r="239" spans="1:15" ht="16.5" thickBot="1" x14ac:dyDescent="0.3">
      <c r="A239" s="269">
        <v>376</v>
      </c>
      <c r="B239" s="209" t="s">
        <v>178</v>
      </c>
      <c r="C239" s="130" t="s">
        <v>165</v>
      </c>
      <c r="D239" s="130" t="s">
        <v>163</v>
      </c>
      <c r="E239" s="130" t="s">
        <v>164</v>
      </c>
      <c r="F239" s="130">
        <v>15</v>
      </c>
      <c r="G239" s="130">
        <v>60</v>
      </c>
      <c r="H239" s="130"/>
      <c r="I239" s="130">
        <v>0.03</v>
      </c>
      <c r="J239" s="130"/>
      <c r="K239" s="130"/>
      <c r="L239" s="130">
        <v>11.1</v>
      </c>
      <c r="M239" s="130">
        <v>2.8</v>
      </c>
      <c r="N239" s="130">
        <v>0.4</v>
      </c>
      <c r="O239" s="131">
        <v>0.28000000000000003</v>
      </c>
    </row>
    <row r="240" spans="1:15" ht="16.5" thickBot="1" x14ac:dyDescent="0.3">
      <c r="A240" s="269"/>
      <c r="B240" s="139" t="s">
        <v>125</v>
      </c>
      <c r="C240" s="127"/>
      <c r="D240" s="134">
        <f>SUM(D236:D239)</f>
        <v>24.459999999999997</v>
      </c>
      <c r="E240" s="134">
        <f t="shared" ref="E240:N240" si="33">SUM(E236:E239)</f>
        <v>26.38</v>
      </c>
      <c r="F240" s="134">
        <f t="shared" si="33"/>
        <v>101.47999999999999</v>
      </c>
      <c r="G240" s="134">
        <f t="shared" si="33"/>
        <v>726.76</v>
      </c>
      <c r="H240" s="134">
        <f t="shared" si="33"/>
        <v>0.35</v>
      </c>
      <c r="I240" s="134">
        <f t="shared" si="33"/>
        <v>1.66</v>
      </c>
      <c r="J240" s="134">
        <f t="shared" si="33"/>
        <v>0.13</v>
      </c>
      <c r="K240" s="134">
        <f t="shared" si="33"/>
        <v>1.6500000000000001</v>
      </c>
      <c r="L240" s="134">
        <f t="shared" si="33"/>
        <v>232.36999999999998</v>
      </c>
      <c r="M240" s="134">
        <f t="shared" si="33"/>
        <v>388.66</v>
      </c>
      <c r="N240" s="134">
        <f t="shared" si="33"/>
        <v>114.66</v>
      </c>
      <c r="O240" s="135">
        <f t="shared" ref="O240" si="34">SUM(O236:O239)</f>
        <v>3.9000000000000004</v>
      </c>
    </row>
    <row r="241" spans="1:15" ht="16.5" thickBot="1" x14ac:dyDescent="0.3">
      <c r="A241" s="302"/>
      <c r="B241" s="375" t="s">
        <v>122</v>
      </c>
      <c r="C241" s="376"/>
      <c r="D241" s="376"/>
      <c r="E241" s="376"/>
      <c r="F241" s="376"/>
      <c r="G241" s="376"/>
      <c r="H241" s="376"/>
      <c r="I241" s="376"/>
      <c r="J241" s="376"/>
      <c r="K241" s="376"/>
      <c r="L241" s="376"/>
      <c r="M241" s="376"/>
      <c r="N241" s="376"/>
      <c r="O241" s="377"/>
    </row>
    <row r="242" spans="1:15" ht="15.75" x14ac:dyDescent="0.25">
      <c r="A242" s="314">
        <v>385</v>
      </c>
      <c r="B242" s="113" t="s">
        <v>123</v>
      </c>
      <c r="C242" s="95">
        <v>200</v>
      </c>
      <c r="D242" s="165">
        <v>5.58</v>
      </c>
      <c r="E242" s="165">
        <v>7</v>
      </c>
      <c r="F242" s="165">
        <v>9.3800000000000008</v>
      </c>
      <c r="G242" s="165">
        <v>122</v>
      </c>
      <c r="H242" s="165">
        <v>0.1</v>
      </c>
      <c r="I242" s="165">
        <v>2.6</v>
      </c>
      <c r="J242" s="165">
        <v>0.1</v>
      </c>
      <c r="K242" s="165"/>
      <c r="L242" s="165">
        <v>1.4</v>
      </c>
      <c r="M242" s="165"/>
      <c r="N242" s="165">
        <v>28</v>
      </c>
      <c r="O242" s="166">
        <v>0.2</v>
      </c>
    </row>
    <row r="243" spans="1:15" ht="16.5" thickBot="1" x14ac:dyDescent="0.3">
      <c r="A243" s="280"/>
      <c r="B243" s="110" t="s">
        <v>124</v>
      </c>
      <c r="C243" s="93"/>
      <c r="D243" s="94">
        <f t="shared" ref="D243:O243" si="35">SUM(D242)</f>
        <v>5.58</v>
      </c>
      <c r="E243" s="94">
        <f t="shared" si="35"/>
        <v>7</v>
      </c>
      <c r="F243" s="94">
        <f t="shared" si="35"/>
        <v>9.3800000000000008</v>
      </c>
      <c r="G243" s="94">
        <f t="shared" si="35"/>
        <v>122</v>
      </c>
      <c r="H243" s="94">
        <f t="shared" si="35"/>
        <v>0.1</v>
      </c>
      <c r="I243" s="94">
        <f t="shared" si="35"/>
        <v>2.6</v>
      </c>
      <c r="J243" s="94">
        <f t="shared" si="35"/>
        <v>0.1</v>
      </c>
      <c r="K243" s="94">
        <f t="shared" si="35"/>
        <v>0</v>
      </c>
      <c r="L243" s="94">
        <f t="shared" si="35"/>
        <v>1.4</v>
      </c>
      <c r="M243" s="94">
        <f t="shared" si="35"/>
        <v>0</v>
      </c>
      <c r="N243" s="94">
        <f t="shared" si="35"/>
        <v>28</v>
      </c>
      <c r="O243" s="213">
        <f t="shared" si="35"/>
        <v>0.2</v>
      </c>
    </row>
    <row r="244" spans="1:15" ht="16.5" thickBot="1" x14ac:dyDescent="0.3">
      <c r="A244" s="313"/>
      <c r="B244" s="169" t="s">
        <v>36</v>
      </c>
      <c r="C244" s="167"/>
      <c r="D244" s="168">
        <f>D221+D230+D234+D240+D243</f>
        <v>122.66999999999999</v>
      </c>
      <c r="E244" s="168">
        <f t="shared" ref="E244:O244" si="36">E221+E230+E234+E240+E243</f>
        <v>110.29</v>
      </c>
      <c r="F244" s="168">
        <f t="shared" si="36"/>
        <v>483.82999999999993</v>
      </c>
      <c r="G244" s="168">
        <f t="shared" si="36"/>
        <v>4299.75</v>
      </c>
      <c r="H244" s="168">
        <f t="shared" si="36"/>
        <v>3.7400000000000007</v>
      </c>
      <c r="I244" s="168">
        <f t="shared" si="36"/>
        <v>54.47</v>
      </c>
      <c r="J244" s="168">
        <f t="shared" si="36"/>
        <v>412.923</v>
      </c>
      <c r="K244" s="168">
        <f t="shared" si="36"/>
        <v>4.415</v>
      </c>
      <c r="L244" s="168">
        <f t="shared" si="36"/>
        <v>1501.31</v>
      </c>
      <c r="M244" s="168">
        <f t="shared" si="36"/>
        <v>1600.64</v>
      </c>
      <c r="N244" s="168">
        <f t="shared" si="36"/>
        <v>548.79</v>
      </c>
      <c r="O244" s="214">
        <f t="shared" si="36"/>
        <v>23.19</v>
      </c>
    </row>
    <row r="245" spans="1:15" ht="15.75" x14ac:dyDescent="0.25">
      <c r="A245" s="60"/>
      <c r="B245" s="279"/>
      <c r="C245" s="60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</row>
    <row r="246" spans="1:15" ht="15.75" x14ac:dyDescent="0.25">
      <c r="A246" s="60"/>
      <c r="B246" s="279"/>
      <c r="C246" s="60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</row>
    <row r="247" spans="1:15" ht="15.75" x14ac:dyDescent="0.25">
      <c r="A247" s="60"/>
      <c r="B247" s="279"/>
      <c r="C247" s="60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</row>
    <row r="248" spans="1:15" ht="16.5" thickBot="1" x14ac:dyDescent="0.3">
      <c r="A248" s="60"/>
      <c r="B248" s="60"/>
      <c r="C248" s="60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</row>
    <row r="249" spans="1:15" ht="16.5" thickBot="1" x14ac:dyDescent="0.3">
      <c r="A249" s="60"/>
      <c r="B249" s="307"/>
      <c r="C249" s="116"/>
      <c r="D249" s="117"/>
      <c r="E249" s="117"/>
      <c r="F249" s="117"/>
      <c r="G249" s="117"/>
      <c r="H249" s="117"/>
      <c r="I249" s="117"/>
      <c r="J249" s="117"/>
      <c r="K249" s="117"/>
      <c r="L249" s="372" t="s">
        <v>50</v>
      </c>
      <c r="M249" s="373"/>
      <c r="N249" s="373" t="s">
        <v>40</v>
      </c>
      <c r="O249" s="378"/>
    </row>
    <row r="250" spans="1:15" x14ac:dyDescent="0.25">
      <c r="A250" s="333"/>
      <c r="B250" s="142" t="s">
        <v>1</v>
      </c>
      <c r="C250" s="142" t="s">
        <v>3</v>
      </c>
      <c r="D250" s="357" t="s">
        <v>5</v>
      </c>
      <c r="E250" s="358"/>
      <c r="F250" s="359"/>
      <c r="G250" s="360" t="s">
        <v>6</v>
      </c>
      <c r="H250" s="362" t="s">
        <v>7</v>
      </c>
      <c r="I250" s="362"/>
      <c r="J250" s="362"/>
      <c r="K250" s="362"/>
      <c r="L250" s="362" t="s">
        <v>8</v>
      </c>
      <c r="M250" s="362"/>
      <c r="N250" s="362"/>
      <c r="O250" s="374"/>
    </row>
    <row r="251" spans="1:15" x14ac:dyDescent="0.25">
      <c r="A251" s="293" t="s">
        <v>0</v>
      </c>
      <c r="B251" s="294" t="s">
        <v>2</v>
      </c>
      <c r="C251" s="33" t="s">
        <v>4</v>
      </c>
      <c r="D251" s="200" t="s">
        <v>9</v>
      </c>
      <c r="E251" s="202" t="s">
        <v>10</v>
      </c>
      <c r="F251" s="202" t="s">
        <v>11</v>
      </c>
      <c r="G251" s="368"/>
      <c r="H251" s="202" t="s">
        <v>12</v>
      </c>
      <c r="I251" s="202" t="s">
        <v>13</v>
      </c>
      <c r="J251" s="202" t="s">
        <v>14</v>
      </c>
      <c r="K251" s="202" t="s">
        <v>15</v>
      </c>
      <c r="L251" s="202" t="s">
        <v>16</v>
      </c>
      <c r="M251" s="202" t="s">
        <v>17</v>
      </c>
      <c r="N251" s="202" t="s">
        <v>18</v>
      </c>
      <c r="O251" s="119" t="s">
        <v>19</v>
      </c>
    </row>
    <row r="252" spans="1:15" ht="15.75" thickBot="1" x14ac:dyDescent="0.3">
      <c r="A252" s="326">
        <v>1</v>
      </c>
      <c r="B252" s="331">
        <v>2</v>
      </c>
      <c r="C252" s="152">
        <v>3</v>
      </c>
      <c r="D252" s="153">
        <v>4</v>
      </c>
      <c r="E252" s="153">
        <v>5</v>
      </c>
      <c r="F252" s="153">
        <v>6</v>
      </c>
      <c r="G252" s="153">
        <v>7</v>
      </c>
      <c r="H252" s="153">
        <v>8</v>
      </c>
      <c r="I252" s="153">
        <v>9</v>
      </c>
      <c r="J252" s="153">
        <v>10</v>
      </c>
      <c r="K252" s="153">
        <v>11</v>
      </c>
      <c r="L252" s="153">
        <v>12</v>
      </c>
      <c r="M252" s="153">
        <v>13</v>
      </c>
      <c r="N252" s="153">
        <v>14</v>
      </c>
      <c r="O252" s="154">
        <v>15</v>
      </c>
    </row>
    <row r="253" spans="1:15" ht="15.75" thickBot="1" x14ac:dyDescent="0.3">
      <c r="A253" s="334"/>
      <c r="B253" s="370" t="s">
        <v>20</v>
      </c>
      <c r="C253" s="370"/>
      <c r="D253" s="370"/>
      <c r="E253" s="370"/>
      <c r="F253" s="370"/>
      <c r="G253" s="370"/>
      <c r="H253" s="370"/>
      <c r="I253" s="370"/>
      <c r="J253" s="370"/>
      <c r="K253" s="370"/>
      <c r="L253" s="370"/>
      <c r="M253" s="370"/>
      <c r="N253" s="370"/>
      <c r="O253" s="371"/>
    </row>
    <row r="254" spans="1:15" ht="26.1" customHeight="1" x14ac:dyDescent="0.25">
      <c r="A254" s="332">
        <v>173</v>
      </c>
      <c r="B254" s="178" t="s">
        <v>197</v>
      </c>
      <c r="C254" s="179">
        <v>200</v>
      </c>
      <c r="D254" s="179">
        <v>0.06</v>
      </c>
      <c r="E254" s="179">
        <v>8.26</v>
      </c>
      <c r="F254" s="179">
        <v>0.08</v>
      </c>
      <c r="G254" s="179">
        <v>74.8</v>
      </c>
      <c r="H254" s="179"/>
      <c r="I254" s="179"/>
      <c r="J254" s="179">
        <v>0.06</v>
      </c>
      <c r="K254" s="179">
        <v>0.1</v>
      </c>
      <c r="L254" s="179">
        <v>10.24</v>
      </c>
      <c r="M254" s="179">
        <v>2.2799999999999998</v>
      </c>
      <c r="N254" s="179">
        <v>1.1599999999999999</v>
      </c>
      <c r="O254" s="180">
        <v>0.02</v>
      </c>
    </row>
    <row r="255" spans="1:15" ht="15.75" x14ac:dyDescent="0.25">
      <c r="A255" s="269">
        <v>2</v>
      </c>
      <c r="B255" s="107" t="s">
        <v>201</v>
      </c>
      <c r="C255" s="44" t="s">
        <v>173</v>
      </c>
      <c r="D255" s="45">
        <v>13.05</v>
      </c>
      <c r="E255" s="45">
        <v>15.5</v>
      </c>
      <c r="F255" s="45">
        <v>48.55</v>
      </c>
      <c r="G255" s="45">
        <v>369</v>
      </c>
      <c r="H255" s="45"/>
      <c r="I255" s="45">
        <v>8.15</v>
      </c>
      <c r="J255" s="45">
        <v>0.32</v>
      </c>
      <c r="K255" s="45">
        <v>0.3</v>
      </c>
      <c r="L255" s="45">
        <v>228</v>
      </c>
      <c r="M255" s="45">
        <v>272</v>
      </c>
      <c r="N255" s="45">
        <v>73</v>
      </c>
      <c r="O255" s="108">
        <v>2.12</v>
      </c>
    </row>
    <row r="256" spans="1:15" ht="15.75" x14ac:dyDescent="0.25">
      <c r="A256" s="269">
        <v>209</v>
      </c>
      <c r="B256" s="109" t="s">
        <v>184</v>
      </c>
      <c r="C256" s="44" t="s">
        <v>158</v>
      </c>
      <c r="D256" s="45">
        <v>12.7</v>
      </c>
      <c r="E256" s="45">
        <v>11.5</v>
      </c>
      <c r="F256" s="45">
        <v>0.7</v>
      </c>
      <c r="G256" s="45">
        <v>157</v>
      </c>
      <c r="H256" s="45">
        <v>7.0000000000000007E-2</v>
      </c>
      <c r="I256" s="45">
        <v>0</v>
      </c>
      <c r="J256" s="45">
        <v>0.25</v>
      </c>
      <c r="K256" s="45">
        <v>0</v>
      </c>
      <c r="L256" s="45">
        <v>55</v>
      </c>
      <c r="M256" s="45">
        <v>192</v>
      </c>
      <c r="N256" s="45">
        <v>12.06</v>
      </c>
      <c r="O256" s="108">
        <v>2.5</v>
      </c>
    </row>
    <row r="257" spans="1:15" ht="18.600000000000001" customHeight="1" thickBot="1" x14ac:dyDescent="0.3">
      <c r="A257" s="269">
        <v>376</v>
      </c>
      <c r="B257" s="209" t="s">
        <v>178</v>
      </c>
      <c r="C257" s="130" t="s">
        <v>165</v>
      </c>
      <c r="D257" s="130" t="s">
        <v>163</v>
      </c>
      <c r="E257" s="130" t="s">
        <v>164</v>
      </c>
      <c r="F257" s="130">
        <v>15</v>
      </c>
      <c r="G257" s="130">
        <v>60</v>
      </c>
      <c r="H257" s="130"/>
      <c r="I257" s="130">
        <v>0.03</v>
      </c>
      <c r="J257" s="130"/>
      <c r="K257" s="130"/>
      <c r="L257" s="130">
        <v>11.1</v>
      </c>
      <c r="M257" s="130">
        <v>2.8</v>
      </c>
      <c r="N257" s="130">
        <v>0.4</v>
      </c>
      <c r="O257" s="131">
        <v>0.28000000000000003</v>
      </c>
    </row>
    <row r="258" spans="1:15" ht="15.75" thickBot="1" x14ac:dyDescent="0.3">
      <c r="A258" s="271"/>
      <c r="B258" s="161" t="s">
        <v>127</v>
      </c>
      <c r="C258" s="151"/>
      <c r="D258" s="134">
        <f>SUM(D254:D257)</f>
        <v>25.810000000000002</v>
      </c>
      <c r="E258" s="134">
        <f t="shared" ref="E258:O258" si="37">SUM(E254:E257)</f>
        <v>35.26</v>
      </c>
      <c r="F258" s="134">
        <f t="shared" si="37"/>
        <v>64.33</v>
      </c>
      <c r="G258" s="134">
        <f t="shared" si="37"/>
        <v>660.8</v>
      </c>
      <c r="H258" s="134">
        <f t="shared" si="37"/>
        <v>7.0000000000000007E-2</v>
      </c>
      <c r="I258" s="134">
        <f t="shared" si="37"/>
        <v>8.18</v>
      </c>
      <c r="J258" s="134">
        <f t="shared" si="37"/>
        <v>0.63</v>
      </c>
      <c r="K258" s="134">
        <f t="shared" si="37"/>
        <v>0.4</v>
      </c>
      <c r="L258" s="134">
        <f t="shared" si="37"/>
        <v>304.34000000000003</v>
      </c>
      <c r="M258" s="134">
        <f t="shared" si="37"/>
        <v>469.08</v>
      </c>
      <c r="N258" s="134">
        <f t="shared" si="37"/>
        <v>86.62</v>
      </c>
      <c r="O258" s="135">
        <f t="shared" si="37"/>
        <v>4.9200000000000008</v>
      </c>
    </row>
    <row r="259" spans="1:15" ht="15.75" thickBot="1" x14ac:dyDescent="0.3">
      <c r="A259" s="310"/>
      <c r="B259" s="369" t="s">
        <v>26</v>
      </c>
      <c r="C259" s="370"/>
      <c r="D259" s="370"/>
      <c r="E259" s="370"/>
      <c r="F259" s="370"/>
      <c r="G259" s="370"/>
      <c r="H259" s="370"/>
      <c r="I259" s="370"/>
      <c r="J259" s="370"/>
      <c r="K259" s="370"/>
      <c r="L259" s="370"/>
      <c r="M259" s="370"/>
      <c r="N259" s="370"/>
      <c r="O259" s="371"/>
    </row>
    <row r="260" spans="1:15" x14ac:dyDescent="0.25">
      <c r="A260" s="269">
        <v>71</v>
      </c>
      <c r="B260" s="181" t="s">
        <v>192</v>
      </c>
      <c r="C260" s="182">
        <v>30</v>
      </c>
      <c r="D260" s="183">
        <v>0.6</v>
      </c>
      <c r="E260" s="183">
        <v>0.37</v>
      </c>
      <c r="F260" s="183">
        <v>4.3</v>
      </c>
      <c r="G260" s="183">
        <v>20.100000000000001</v>
      </c>
      <c r="H260" s="183"/>
      <c r="I260" s="183">
        <v>0.54</v>
      </c>
      <c r="J260" s="183">
        <v>0.6</v>
      </c>
      <c r="K260" s="183">
        <v>0.03</v>
      </c>
      <c r="L260" s="183">
        <v>0.9</v>
      </c>
      <c r="M260" s="183">
        <v>13.8</v>
      </c>
      <c r="N260" s="183">
        <v>3.9</v>
      </c>
      <c r="O260" s="184">
        <v>0.09</v>
      </c>
    </row>
    <row r="261" spans="1:15" ht="15.75" x14ac:dyDescent="0.25">
      <c r="A261" s="269">
        <v>82</v>
      </c>
      <c r="B261" s="109" t="s">
        <v>130</v>
      </c>
      <c r="C261" s="44" t="s">
        <v>131</v>
      </c>
      <c r="D261" s="45">
        <v>2.7</v>
      </c>
      <c r="E261" s="45">
        <v>6.18</v>
      </c>
      <c r="F261" s="45">
        <v>19.53</v>
      </c>
      <c r="G261" s="45">
        <v>235.4</v>
      </c>
      <c r="H261" s="45"/>
      <c r="I261" s="45"/>
      <c r="J261" s="45"/>
      <c r="K261" s="45"/>
      <c r="L261" s="45">
        <v>24</v>
      </c>
      <c r="M261" s="45"/>
      <c r="N261" s="45">
        <v>17</v>
      </c>
      <c r="O261" s="108">
        <v>0.02</v>
      </c>
    </row>
    <row r="262" spans="1:15" x14ac:dyDescent="0.25">
      <c r="A262" s="269">
        <v>265</v>
      </c>
      <c r="B262" s="181" t="s">
        <v>27</v>
      </c>
      <c r="C262" s="182">
        <v>200</v>
      </c>
      <c r="D262" s="183">
        <v>18.920000000000002</v>
      </c>
      <c r="E262" s="183">
        <v>25.4</v>
      </c>
      <c r="F262" s="183">
        <v>26.12</v>
      </c>
      <c r="G262" s="183">
        <v>310</v>
      </c>
      <c r="H262" s="183">
        <v>0.08</v>
      </c>
      <c r="I262" s="183">
        <v>0.09</v>
      </c>
      <c r="J262" s="183"/>
      <c r="K262" s="183">
        <v>2.86</v>
      </c>
      <c r="L262" s="183">
        <v>18.420000000000002</v>
      </c>
      <c r="M262" s="183">
        <v>210.91</v>
      </c>
      <c r="N262" s="183">
        <v>39.43</v>
      </c>
      <c r="O262" s="184">
        <v>2.63</v>
      </c>
    </row>
    <row r="263" spans="1:15" x14ac:dyDescent="0.25">
      <c r="A263" s="276">
        <v>171</v>
      </c>
      <c r="B263" s="112" t="s">
        <v>142</v>
      </c>
      <c r="C263" s="44">
        <v>200</v>
      </c>
      <c r="D263" s="45">
        <v>5.8</v>
      </c>
      <c r="E263" s="45">
        <v>4.38</v>
      </c>
      <c r="F263" s="45">
        <v>41.08</v>
      </c>
      <c r="G263" s="45">
        <v>238</v>
      </c>
      <c r="H263" s="45"/>
      <c r="I263" s="45"/>
      <c r="J263" s="45"/>
      <c r="K263" s="45"/>
      <c r="L263" s="45">
        <v>25.4</v>
      </c>
      <c r="M263" s="45"/>
      <c r="N263" s="45">
        <v>41.14</v>
      </c>
      <c r="O263" s="108">
        <v>1.1599999999999999</v>
      </c>
    </row>
    <row r="264" spans="1:15" ht="15.75" x14ac:dyDescent="0.25">
      <c r="A264" s="269">
        <v>8</v>
      </c>
      <c r="B264" s="109" t="s">
        <v>188</v>
      </c>
      <c r="C264" s="44">
        <v>160</v>
      </c>
      <c r="D264" s="45">
        <v>11.36</v>
      </c>
      <c r="E264" s="45">
        <v>1.6</v>
      </c>
      <c r="F264" s="45">
        <v>74.400000000000006</v>
      </c>
      <c r="G264" s="45">
        <v>368</v>
      </c>
      <c r="H264" s="45">
        <v>0.64</v>
      </c>
      <c r="I264" s="45" t="s">
        <v>166</v>
      </c>
      <c r="J264" s="45"/>
      <c r="K264" s="45"/>
      <c r="L264" s="45">
        <v>200</v>
      </c>
      <c r="M264" s="45">
        <v>206</v>
      </c>
      <c r="N264" s="45">
        <v>65.599999999999994</v>
      </c>
      <c r="O264" s="108">
        <v>5.7</v>
      </c>
    </row>
    <row r="265" spans="1:15" ht="15.75" thickBot="1" x14ac:dyDescent="0.3">
      <c r="A265" s="269">
        <v>338</v>
      </c>
      <c r="B265" s="148" t="s">
        <v>181</v>
      </c>
      <c r="C265" s="129">
        <v>200</v>
      </c>
      <c r="D265" s="130">
        <v>3</v>
      </c>
      <c r="E265" s="130">
        <v>1</v>
      </c>
      <c r="F265" s="130">
        <v>42</v>
      </c>
      <c r="G265" s="130">
        <v>192</v>
      </c>
      <c r="H265" s="130"/>
      <c r="I265" s="130">
        <v>20</v>
      </c>
      <c r="J265" s="130"/>
      <c r="K265" s="130"/>
      <c r="L265" s="130">
        <v>16</v>
      </c>
      <c r="M265" s="130"/>
      <c r="N265" s="130">
        <v>84</v>
      </c>
      <c r="O265" s="131">
        <v>1.2</v>
      </c>
    </row>
    <row r="266" spans="1:15" ht="15.75" thickBot="1" x14ac:dyDescent="0.3">
      <c r="A266" s="273"/>
      <c r="B266" s="132" t="s">
        <v>135</v>
      </c>
      <c r="C266" s="133"/>
      <c r="D266" s="134">
        <f t="shared" ref="D266:O266" si="38">SUM(D260:D265)</f>
        <v>42.38</v>
      </c>
      <c r="E266" s="134">
        <f t="shared" si="38"/>
        <v>38.93</v>
      </c>
      <c r="F266" s="134">
        <f t="shared" si="38"/>
        <v>207.43</v>
      </c>
      <c r="G266" s="134">
        <f t="shared" si="38"/>
        <v>1363.5</v>
      </c>
      <c r="H266" s="134">
        <f t="shared" si="38"/>
        <v>0.72</v>
      </c>
      <c r="I266" s="134">
        <f t="shared" si="38"/>
        <v>20.63</v>
      </c>
      <c r="J266" s="134">
        <f t="shared" si="38"/>
        <v>0.6</v>
      </c>
      <c r="K266" s="134">
        <f t="shared" si="38"/>
        <v>2.8899999999999997</v>
      </c>
      <c r="L266" s="134">
        <f t="shared" si="38"/>
        <v>284.72000000000003</v>
      </c>
      <c r="M266" s="134">
        <f t="shared" si="38"/>
        <v>430.71000000000004</v>
      </c>
      <c r="N266" s="134">
        <f t="shared" si="38"/>
        <v>251.07</v>
      </c>
      <c r="O266" s="135">
        <f t="shared" si="38"/>
        <v>10.799999999999999</v>
      </c>
    </row>
    <row r="267" spans="1:15" ht="15.75" thickBot="1" x14ac:dyDescent="0.3">
      <c r="A267" s="301"/>
      <c r="B267" s="369" t="s">
        <v>31</v>
      </c>
      <c r="C267" s="370"/>
      <c r="D267" s="370"/>
      <c r="E267" s="370"/>
      <c r="F267" s="370"/>
      <c r="G267" s="370"/>
      <c r="H267" s="370"/>
      <c r="I267" s="370"/>
      <c r="J267" s="370"/>
      <c r="K267" s="370"/>
      <c r="L267" s="370"/>
      <c r="M267" s="370"/>
      <c r="N267" s="370"/>
      <c r="O267" s="371"/>
    </row>
    <row r="268" spans="1:15" ht="15.75" x14ac:dyDescent="0.25">
      <c r="A268" s="276">
        <v>385</v>
      </c>
      <c r="B268" s="113" t="s">
        <v>123</v>
      </c>
      <c r="C268" s="95">
        <v>200</v>
      </c>
      <c r="D268" s="165">
        <v>5.58</v>
      </c>
      <c r="E268" s="165">
        <v>7</v>
      </c>
      <c r="F268" s="165">
        <v>9.3800000000000008</v>
      </c>
      <c r="G268" s="165">
        <v>122</v>
      </c>
      <c r="H268" s="165">
        <v>0.1</v>
      </c>
      <c r="I268" s="165">
        <v>2.6</v>
      </c>
      <c r="J268" s="165">
        <v>0.1</v>
      </c>
      <c r="K268" s="165"/>
      <c r="L268" s="165">
        <v>1.4</v>
      </c>
      <c r="M268" s="165"/>
      <c r="N268" s="165">
        <v>28</v>
      </c>
      <c r="O268" s="166">
        <v>0.2</v>
      </c>
    </row>
    <row r="269" spans="1:15" ht="16.5" thickBot="1" x14ac:dyDescent="0.3">
      <c r="A269" s="276"/>
      <c r="B269" s="190" t="s">
        <v>196</v>
      </c>
      <c r="C269" s="191">
        <v>50</v>
      </c>
      <c r="D269" s="192">
        <v>3.95</v>
      </c>
      <c r="E269" s="192">
        <v>15.3</v>
      </c>
      <c r="F269" s="192">
        <v>31.2</v>
      </c>
      <c r="G269" s="192">
        <v>271</v>
      </c>
      <c r="H269" s="192">
        <v>1.65</v>
      </c>
      <c r="I269" s="192"/>
      <c r="J269" s="192">
        <v>0.4</v>
      </c>
      <c r="K269" s="192">
        <v>15</v>
      </c>
      <c r="L269" s="192">
        <v>0.4</v>
      </c>
      <c r="M269" s="192">
        <v>2.6</v>
      </c>
      <c r="N269" s="192"/>
      <c r="O269" s="193">
        <v>1.65</v>
      </c>
    </row>
    <row r="270" spans="1:15" ht="16.5" thickBot="1" x14ac:dyDescent="0.3">
      <c r="A270" s="274"/>
      <c r="B270" s="139" t="s">
        <v>126</v>
      </c>
      <c r="C270" s="151"/>
      <c r="D270" s="134">
        <f t="shared" ref="D270:O270" si="39">SUM(D268:D269)</f>
        <v>9.5300000000000011</v>
      </c>
      <c r="E270" s="134">
        <f t="shared" si="39"/>
        <v>22.3</v>
      </c>
      <c r="F270" s="134">
        <f t="shared" si="39"/>
        <v>40.58</v>
      </c>
      <c r="G270" s="134">
        <f t="shared" si="39"/>
        <v>393</v>
      </c>
      <c r="H270" s="134">
        <f t="shared" si="39"/>
        <v>1.75</v>
      </c>
      <c r="I270" s="134">
        <f t="shared" si="39"/>
        <v>2.6</v>
      </c>
      <c r="J270" s="134">
        <f t="shared" si="39"/>
        <v>0.5</v>
      </c>
      <c r="K270" s="134">
        <f t="shared" si="39"/>
        <v>15</v>
      </c>
      <c r="L270" s="134">
        <f t="shared" si="39"/>
        <v>1.7999999999999998</v>
      </c>
      <c r="M270" s="134">
        <f t="shared" si="39"/>
        <v>2.6</v>
      </c>
      <c r="N270" s="134">
        <f t="shared" si="39"/>
        <v>28</v>
      </c>
      <c r="O270" s="135">
        <f t="shared" si="39"/>
        <v>1.8499999999999999</v>
      </c>
    </row>
    <row r="271" spans="1:15" ht="16.5" thickBot="1" x14ac:dyDescent="0.3">
      <c r="A271" s="301"/>
      <c r="B271" s="375" t="s">
        <v>33</v>
      </c>
      <c r="C271" s="376"/>
      <c r="D271" s="376"/>
      <c r="E271" s="376"/>
      <c r="F271" s="376"/>
      <c r="G271" s="376"/>
      <c r="H271" s="376"/>
      <c r="I271" s="376"/>
      <c r="J271" s="376"/>
      <c r="K271" s="376"/>
      <c r="L271" s="376"/>
      <c r="M271" s="376"/>
      <c r="N271" s="376"/>
      <c r="O271" s="377"/>
    </row>
    <row r="272" spans="1:15" x14ac:dyDescent="0.25">
      <c r="A272" s="269">
        <v>309</v>
      </c>
      <c r="B272" s="112" t="s">
        <v>136</v>
      </c>
      <c r="C272" s="44">
        <v>200</v>
      </c>
      <c r="D272" s="45">
        <v>29.5</v>
      </c>
      <c r="E272" s="45">
        <v>15.09</v>
      </c>
      <c r="F272" s="45">
        <v>30.6</v>
      </c>
      <c r="G272" s="45">
        <v>349.64</v>
      </c>
      <c r="H272" s="45">
        <v>0.28000000000000003</v>
      </c>
      <c r="I272" s="45">
        <v>38.24</v>
      </c>
      <c r="J272" s="45">
        <v>0.06</v>
      </c>
      <c r="K272" s="45"/>
      <c r="L272" s="45">
        <v>39.6</v>
      </c>
      <c r="M272" s="45">
        <v>288</v>
      </c>
      <c r="N272" s="45">
        <v>64.5</v>
      </c>
      <c r="O272" s="108">
        <v>4.42</v>
      </c>
    </row>
    <row r="273" spans="1:16" ht="15.75" x14ac:dyDescent="0.25">
      <c r="A273" s="269">
        <v>2</v>
      </c>
      <c r="B273" s="107" t="s">
        <v>183</v>
      </c>
      <c r="C273" s="44" t="s">
        <v>157</v>
      </c>
      <c r="D273" s="45">
        <v>8.4499999999999993</v>
      </c>
      <c r="E273" s="45">
        <v>9.5</v>
      </c>
      <c r="F273" s="45">
        <v>48.55</v>
      </c>
      <c r="G273" s="45">
        <v>310</v>
      </c>
      <c r="H273" s="45">
        <v>0.15</v>
      </c>
      <c r="I273" s="45"/>
      <c r="J273" s="45"/>
      <c r="K273" s="45"/>
      <c r="L273" s="45">
        <v>28</v>
      </c>
      <c r="M273" s="45">
        <v>164</v>
      </c>
      <c r="N273" s="45">
        <v>73</v>
      </c>
      <c r="O273" s="108">
        <v>2</v>
      </c>
    </row>
    <row r="274" spans="1:16" ht="16.5" thickBot="1" x14ac:dyDescent="0.3">
      <c r="A274" s="269">
        <v>376</v>
      </c>
      <c r="B274" s="187" t="s">
        <v>178</v>
      </c>
      <c r="C274" s="45" t="s">
        <v>165</v>
      </c>
      <c r="D274" s="45" t="s">
        <v>163</v>
      </c>
      <c r="E274" s="45" t="s">
        <v>164</v>
      </c>
      <c r="F274" s="45">
        <v>15</v>
      </c>
      <c r="G274" s="45">
        <v>60</v>
      </c>
      <c r="H274" s="45"/>
      <c r="I274" s="45">
        <v>0.03</v>
      </c>
      <c r="J274" s="45"/>
      <c r="K274" s="45"/>
      <c r="L274" s="45">
        <v>11.1</v>
      </c>
      <c r="M274" s="45">
        <v>2.8</v>
      </c>
      <c r="N274" s="45">
        <v>0.4</v>
      </c>
      <c r="O274" s="108">
        <v>0.28000000000000003</v>
      </c>
    </row>
    <row r="275" spans="1:16" ht="16.5" thickBot="1" x14ac:dyDescent="0.3">
      <c r="A275" s="274"/>
      <c r="B275" s="139" t="s">
        <v>125</v>
      </c>
      <c r="C275" s="127"/>
      <c r="D275" s="134">
        <f t="shared" ref="D275:O275" si="40">SUM(D272:D274)</f>
        <v>37.950000000000003</v>
      </c>
      <c r="E275" s="134">
        <f t="shared" si="40"/>
        <v>24.59</v>
      </c>
      <c r="F275" s="134">
        <f t="shared" si="40"/>
        <v>94.15</v>
      </c>
      <c r="G275" s="134">
        <f t="shared" si="40"/>
        <v>719.64</v>
      </c>
      <c r="H275" s="134">
        <f t="shared" si="40"/>
        <v>0.43000000000000005</v>
      </c>
      <c r="I275" s="134">
        <f t="shared" si="40"/>
        <v>38.270000000000003</v>
      </c>
      <c r="J275" s="134">
        <f t="shared" si="40"/>
        <v>0.06</v>
      </c>
      <c r="K275" s="134">
        <f t="shared" si="40"/>
        <v>0</v>
      </c>
      <c r="L275" s="134">
        <f t="shared" si="40"/>
        <v>78.699999999999989</v>
      </c>
      <c r="M275" s="134">
        <f t="shared" si="40"/>
        <v>454.8</v>
      </c>
      <c r="N275" s="134">
        <f t="shared" si="40"/>
        <v>137.9</v>
      </c>
      <c r="O275" s="135">
        <f t="shared" si="40"/>
        <v>6.7</v>
      </c>
    </row>
    <row r="276" spans="1:16" ht="16.5" thickBot="1" x14ac:dyDescent="0.3">
      <c r="A276" s="311"/>
      <c r="B276" s="375" t="s">
        <v>122</v>
      </c>
      <c r="C276" s="376"/>
      <c r="D276" s="376"/>
      <c r="E276" s="376"/>
      <c r="F276" s="376"/>
      <c r="G276" s="376"/>
      <c r="H276" s="376"/>
      <c r="I276" s="376"/>
      <c r="J276" s="376"/>
      <c r="K276" s="376"/>
      <c r="L276" s="376"/>
      <c r="M276" s="376"/>
      <c r="N276" s="376"/>
      <c r="O276" s="377"/>
    </row>
    <row r="277" spans="1:16" ht="15.75" x14ac:dyDescent="0.25">
      <c r="A277" s="276">
        <v>386</v>
      </c>
      <c r="B277" s="121" t="s">
        <v>133</v>
      </c>
      <c r="C277" s="23">
        <v>200</v>
      </c>
      <c r="D277" s="23">
        <v>6</v>
      </c>
      <c r="E277" s="23">
        <v>2</v>
      </c>
      <c r="F277" s="23">
        <v>8</v>
      </c>
      <c r="G277" s="23">
        <v>80</v>
      </c>
      <c r="H277" s="23"/>
      <c r="I277" s="23">
        <v>0.4</v>
      </c>
      <c r="J277" s="23">
        <v>342</v>
      </c>
      <c r="K277" s="23"/>
      <c r="L277" s="23">
        <v>260</v>
      </c>
      <c r="M277" s="23">
        <v>210</v>
      </c>
      <c r="N277" s="23">
        <v>24</v>
      </c>
      <c r="O277" s="122"/>
    </row>
    <row r="278" spans="1:16" ht="16.5" thickBot="1" x14ac:dyDescent="0.3">
      <c r="A278" s="280"/>
      <c r="B278" s="110" t="s">
        <v>124</v>
      </c>
      <c r="C278" s="93"/>
      <c r="D278" s="96">
        <f t="shared" ref="D278:O278" si="41">SUM(D277)</f>
        <v>6</v>
      </c>
      <c r="E278" s="96">
        <f t="shared" si="41"/>
        <v>2</v>
      </c>
      <c r="F278" s="96">
        <f t="shared" si="41"/>
        <v>8</v>
      </c>
      <c r="G278" s="96">
        <f t="shared" si="41"/>
        <v>80</v>
      </c>
      <c r="H278" s="96">
        <f t="shared" si="41"/>
        <v>0</v>
      </c>
      <c r="I278" s="96">
        <f t="shared" si="41"/>
        <v>0.4</v>
      </c>
      <c r="J278" s="96">
        <f t="shared" si="41"/>
        <v>342</v>
      </c>
      <c r="K278" s="96">
        <f t="shared" si="41"/>
        <v>0</v>
      </c>
      <c r="L278" s="96">
        <f t="shared" si="41"/>
        <v>260</v>
      </c>
      <c r="M278" s="96">
        <f t="shared" si="41"/>
        <v>210</v>
      </c>
      <c r="N278" s="96">
        <f t="shared" si="41"/>
        <v>24</v>
      </c>
      <c r="O278" s="215">
        <f t="shared" si="41"/>
        <v>0</v>
      </c>
    </row>
    <row r="279" spans="1:16" ht="16.5" thickBot="1" x14ac:dyDescent="0.3">
      <c r="A279" s="313"/>
      <c r="B279" s="169" t="s">
        <v>36</v>
      </c>
      <c r="C279" s="170"/>
      <c r="D279" s="171">
        <f t="shared" ref="D279:O279" si="42">D258+D266+D270+D275+D278</f>
        <v>121.67</v>
      </c>
      <c r="E279" s="171">
        <f t="shared" si="42"/>
        <v>123.08</v>
      </c>
      <c r="F279" s="171">
        <f t="shared" si="42"/>
        <v>414.49</v>
      </c>
      <c r="G279" s="171">
        <f t="shared" si="42"/>
        <v>3216.94</v>
      </c>
      <c r="H279" s="171">
        <f t="shared" si="42"/>
        <v>2.97</v>
      </c>
      <c r="I279" s="171">
        <f t="shared" si="42"/>
        <v>70.080000000000013</v>
      </c>
      <c r="J279" s="171">
        <f t="shared" si="42"/>
        <v>343.79</v>
      </c>
      <c r="K279" s="171">
        <f t="shared" si="42"/>
        <v>18.29</v>
      </c>
      <c r="L279" s="171">
        <f t="shared" si="42"/>
        <v>929.56</v>
      </c>
      <c r="M279" s="171">
        <f t="shared" si="42"/>
        <v>1567.19</v>
      </c>
      <c r="N279" s="171">
        <f t="shared" si="42"/>
        <v>527.59</v>
      </c>
      <c r="O279" s="211">
        <f t="shared" si="42"/>
        <v>24.27</v>
      </c>
    </row>
    <row r="280" spans="1:16" ht="15.75" x14ac:dyDescent="0.25">
      <c r="A280" s="60"/>
      <c r="B280" s="60"/>
      <c r="C280" s="60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216"/>
    </row>
    <row r="281" spans="1:16" ht="15.75" x14ac:dyDescent="0.25">
      <c r="A281" s="60"/>
      <c r="B281" s="60"/>
      <c r="C281" s="60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216"/>
    </row>
    <row r="282" spans="1:16" ht="15.75" x14ac:dyDescent="0.25">
      <c r="A282" s="60"/>
      <c r="B282" s="60"/>
      <c r="C282" s="60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216"/>
    </row>
    <row r="283" spans="1:16" ht="15.75" x14ac:dyDescent="0.25">
      <c r="A283" s="60"/>
      <c r="B283" s="60"/>
      <c r="C283" s="60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216"/>
    </row>
    <row r="284" spans="1:16" ht="15.75" x14ac:dyDescent="0.25">
      <c r="A284" s="60"/>
      <c r="B284" s="60"/>
      <c r="C284" s="60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216"/>
    </row>
    <row r="285" spans="1:16" ht="15.75" x14ac:dyDescent="0.25">
      <c r="A285" s="60"/>
      <c r="B285" s="60"/>
      <c r="C285" s="60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216"/>
    </row>
    <row r="286" spans="1:16" ht="15.75" x14ac:dyDescent="0.25">
      <c r="A286" s="60"/>
      <c r="B286" s="216"/>
      <c r="C286" s="124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216"/>
    </row>
    <row r="287" spans="1:16" ht="15.75" thickBot="1" x14ac:dyDescent="0.3">
      <c r="A287" s="124"/>
      <c r="B287" s="307"/>
      <c r="C287" s="116"/>
      <c r="D287" s="117"/>
      <c r="E287" s="117"/>
      <c r="F287" s="117"/>
      <c r="G287" s="117"/>
      <c r="H287" s="117"/>
      <c r="I287" s="117"/>
      <c r="J287" s="117"/>
      <c r="K287" s="117"/>
      <c r="L287" s="392"/>
      <c r="M287" s="392"/>
      <c r="N287" s="392"/>
      <c r="O287" s="392"/>
    </row>
    <row r="288" spans="1:16" ht="15.75" thickBot="1" x14ac:dyDescent="0.3">
      <c r="A288" s="124"/>
      <c r="B288" s="307"/>
      <c r="C288" s="116"/>
      <c r="D288" s="117"/>
      <c r="E288" s="117"/>
      <c r="F288" s="117"/>
      <c r="G288" s="117"/>
      <c r="H288" s="117"/>
      <c r="I288" s="117"/>
      <c r="J288" s="117"/>
      <c r="K288" s="117"/>
      <c r="L288" s="372" t="s">
        <v>50</v>
      </c>
      <c r="M288" s="373"/>
      <c r="N288" s="349" t="s">
        <v>43</v>
      </c>
      <c r="O288" s="350"/>
    </row>
    <row r="289" spans="1:16" x14ac:dyDescent="0.25">
      <c r="A289" s="333"/>
      <c r="B289" s="142" t="s">
        <v>1</v>
      </c>
      <c r="C289" s="142" t="s">
        <v>3</v>
      </c>
      <c r="D289" s="357" t="s">
        <v>5</v>
      </c>
      <c r="E289" s="358"/>
      <c r="F289" s="359"/>
      <c r="G289" s="360" t="s">
        <v>6</v>
      </c>
      <c r="H289" s="362" t="s">
        <v>7</v>
      </c>
      <c r="I289" s="362"/>
      <c r="J289" s="362"/>
      <c r="K289" s="362"/>
      <c r="L289" s="357" t="s">
        <v>8</v>
      </c>
      <c r="M289" s="358"/>
      <c r="N289" s="358"/>
      <c r="O289" s="388"/>
    </row>
    <row r="290" spans="1:16" ht="15.75" thickBot="1" x14ac:dyDescent="0.3">
      <c r="A290" s="293" t="s">
        <v>0</v>
      </c>
      <c r="B290" s="325" t="s">
        <v>2</v>
      </c>
      <c r="C290" s="144" t="s">
        <v>4</v>
      </c>
      <c r="D290" s="145" t="s">
        <v>9</v>
      </c>
      <c r="E290" s="146" t="s">
        <v>10</v>
      </c>
      <c r="F290" s="146" t="s">
        <v>11</v>
      </c>
      <c r="G290" s="361"/>
      <c r="H290" s="146" t="s">
        <v>12</v>
      </c>
      <c r="I290" s="146" t="s">
        <v>13</v>
      </c>
      <c r="J290" s="146" t="s">
        <v>14</v>
      </c>
      <c r="K290" s="146" t="s">
        <v>15</v>
      </c>
      <c r="L290" s="146" t="s">
        <v>16</v>
      </c>
      <c r="M290" s="146" t="s">
        <v>17</v>
      </c>
      <c r="N290" s="146" t="s">
        <v>18</v>
      </c>
      <c r="O290" s="147" t="s">
        <v>19</v>
      </c>
    </row>
    <row r="291" spans="1:16" ht="15.75" thickBot="1" x14ac:dyDescent="0.3">
      <c r="A291" s="336"/>
      <c r="B291" s="335">
        <v>2</v>
      </c>
      <c r="C291" s="241">
        <v>3</v>
      </c>
      <c r="D291" s="245">
        <v>4</v>
      </c>
      <c r="E291" s="245">
        <v>5</v>
      </c>
      <c r="F291" s="245">
        <v>6</v>
      </c>
      <c r="G291" s="245">
        <v>7</v>
      </c>
      <c r="H291" s="245">
        <v>8</v>
      </c>
      <c r="I291" s="245">
        <v>9</v>
      </c>
      <c r="J291" s="245">
        <v>10</v>
      </c>
      <c r="K291" s="245">
        <v>11</v>
      </c>
      <c r="L291" s="245">
        <v>12</v>
      </c>
      <c r="M291" s="245">
        <v>13</v>
      </c>
      <c r="N291" s="245">
        <v>14</v>
      </c>
      <c r="O291" s="246">
        <v>15</v>
      </c>
    </row>
    <row r="292" spans="1:16" ht="15.75" thickBot="1" x14ac:dyDescent="0.3">
      <c r="A292" s="322"/>
      <c r="B292" s="369" t="s">
        <v>20</v>
      </c>
      <c r="C292" s="370"/>
      <c r="D292" s="370"/>
      <c r="E292" s="370"/>
      <c r="F292" s="370"/>
      <c r="G292" s="370"/>
      <c r="H292" s="370"/>
      <c r="I292" s="370"/>
      <c r="J292" s="370"/>
      <c r="K292" s="370"/>
      <c r="L292" s="370"/>
      <c r="M292" s="370"/>
      <c r="N292" s="370"/>
      <c r="O292" s="371"/>
    </row>
    <row r="293" spans="1:16" ht="15.75" x14ac:dyDescent="0.25">
      <c r="A293" s="92">
        <v>221.06</v>
      </c>
      <c r="B293" s="221" t="s">
        <v>212</v>
      </c>
      <c r="C293" s="222">
        <v>200</v>
      </c>
      <c r="D293" s="223">
        <v>0.06</v>
      </c>
      <c r="E293" s="222">
        <v>8.02</v>
      </c>
      <c r="F293" s="222">
        <v>4.5599999999999996</v>
      </c>
      <c r="G293" s="222">
        <v>102.4</v>
      </c>
      <c r="H293" s="222">
        <v>0.04</v>
      </c>
      <c r="I293" s="222">
        <v>1.24</v>
      </c>
      <c r="J293" s="222">
        <v>0.06</v>
      </c>
      <c r="K293" s="222">
        <v>0.06</v>
      </c>
      <c r="L293" s="222">
        <v>120.6</v>
      </c>
      <c r="M293" s="222">
        <v>87.92</v>
      </c>
      <c r="N293" s="222">
        <v>14.2</v>
      </c>
      <c r="O293" s="224">
        <v>0.12</v>
      </c>
    </row>
    <row r="294" spans="1:16" ht="15.75" x14ac:dyDescent="0.25">
      <c r="A294" s="92">
        <v>2</v>
      </c>
      <c r="B294" s="107" t="s">
        <v>183</v>
      </c>
      <c r="C294" s="44" t="s">
        <v>157</v>
      </c>
      <c r="D294" s="45">
        <v>8.4499999999999993</v>
      </c>
      <c r="E294" s="45">
        <v>9.5</v>
      </c>
      <c r="F294" s="45">
        <v>48.55</v>
      </c>
      <c r="G294" s="45">
        <v>310</v>
      </c>
      <c r="H294" s="45">
        <v>0.15</v>
      </c>
      <c r="I294" s="45"/>
      <c r="J294" s="45"/>
      <c r="K294" s="45"/>
      <c r="L294" s="45">
        <v>28</v>
      </c>
      <c r="M294" s="45">
        <v>164</v>
      </c>
      <c r="N294" s="45">
        <v>73</v>
      </c>
      <c r="O294" s="108">
        <v>2</v>
      </c>
    </row>
    <row r="295" spans="1:16" ht="15.75" x14ac:dyDescent="0.25">
      <c r="A295" s="92">
        <v>209</v>
      </c>
      <c r="B295" s="109" t="s">
        <v>184</v>
      </c>
      <c r="C295" s="44" t="s">
        <v>158</v>
      </c>
      <c r="D295" s="45">
        <v>12.7</v>
      </c>
      <c r="E295" s="45">
        <v>11.5</v>
      </c>
      <c r="F295" s="45">
        <v>0.7</v>
      </c>
      <c r="G295" s="45">
        <v>157</v>
      </c>
      <c r="H295" s="45">
        <v>7.0000000000000007E-2</v>
      </c>
      <c r="I295" s="45">
        <v>0</v>
      </c>
      <c r="J295" s="45">
        <v>0.25</v>
      </c>
      <c r="K295" s="45">
        <v>0</v>
      </c>
      <c r="L295" s="45">
        <v>55</v>
      </c>
      <c r="M295" s="45">
        <v>192</v>
      </c>
      <c r="N295" s="45">
        <v>12.06</v>
      </c>
      <c r="O295" s="108">
        <v>2.5</v>
      </c>
      <c r="P295" s="216"/>
    </row>
    <row r="296" spans="1:16" ht="16.5" thickBot="1" x14ac:dyDescent="0.3">
      <c r="A296" s="92">
        <v>376</v>
      </c>
      <c r="B296" s="225" t="s">
        <v>178</v>
      </c>
      <c r="C296" s="226" t="s">
        <v>165</v>
      </c>
      <c r="D296" s="226" t="s">
        <v>163</v>
      </c>
      <c r="E296" s="226" t="s">
        <v>164</v>
      </c>
      <c r="F296" s="226">
        <v>15</v>
      </c>
      <c r="G296" s="226">
        <v>60</v>
      </c>
      <c r="H296" s="226"/>
      <c r="I296" s="226">
        <v>0.03</v>
      </c>
      <c r="J296" s="226"/>
      <c r="K296" s="226"/>
      <c r="L296" s="226">
        <v>11.1</v>
      </c>
      <c r="M296" s="226">
        <v>2.8</v>
      </c>
      <c r="N296" s="226">
        <v>0.4</v>
      </c>
      <c r="O296" s="227">
        <v>0.28000000000000003</v>
      </c>
    </row>
    <row r="297" spans="1:16" ht="15.75" thickBot="1" x14ac:dyDescent="0.3">
      <c r="A297" s="46"/>
      <c r="B297" s="161" t="s">
        <v>127</v>
      </c>
      <c r="C297" s="151"/>
      <c r="D297" s="134">
        <f>SUM(D293:D296)</f>
        <v>21.21</v>
      </c>
      <c r="E297" s="134">
        <f t="shared" ref="E297:O297" si="43">SUM(E293:E296)</f>
        <v>29.02</v>
      </c>
      <c r="F297" s="134">
        <f t="shared" si="43"/>
        <v>68.81</v>
      </c>
      <c r="G297" s="134">
        <f t="shared" si="43"/>
        <v>629.4</v>
      </c>
      <c r="H297" s="134">
        <f t="shared" si="43"/>
        <v>0.26</v>
      </c>
      <c r="I297" s="134">
        <f t="shared" si="43"/>
        <v>1.27</v>
      </c>
      <c r="J297" s="134">
        <f t="shared" si="43"/>
        <v>0.31</v>
      </c>
      <c r="K297" s="134">
        <f t="shared" si="43"/>
        <v>0.06</v>
      </c>
      <c r="L297" s="134">
        <f t="shared" si="43"/>
        <v>214.7</v>
      </c>
      <c r="M297" s="134">
        <f t="shared" si="43"/>
        <v>446.72</v>
      </c>
      <c r="N297" s="134">
        <f t="shared" si="43"/>
        <v>99.660000000000011</v>
      </c>
      <c r="O297" s="135">
        <f t="shared" si="43"/>
        <v>4.9000000000000004</v>
      </c>
    </row>
    <row r="298" spans="1:16" ht="15.75" thickBot="1" x14ac:dyDescent="0.3">
      <c r="A298" s="321"/>
      <c r="B298" s="369" t="s">
        <v>26</v>
      </c>
      <c r="C298" s="370"/>
      <c r="D298" s="370"/>
      <c r="E298" s="370"/>
      <c r="F298" s="370"/>
      <c r="G298" s="370"/>
      <c r="H298" s="370"/>
      <c r="I298" s="370"/>
      <c r="J298" s="370"/>
      <c r="K298" s="370"/>
      <c r="L298" s="370"/>
      <c r="M298" s="370"/>
      <c r="N298" s="370"/>
      <c r="O298" s="371"/>
    </row>
    <row r="299" spans="1:16" x14ac:dyDescent="0.25">
      <c r="A299" s="92">
        <v>59</v>
      </c>
      <c r="B299" s="111" t="s">
        <v>78</v>
      </c>
      <c r="C299" s="97">
        <v>50</v>
      </c>
      <c r="D299" s="98">
        <v>0.53</v>
      </c>
      <c r="E299" s="98">
        <v>0.08</v>
      </c>
      <c r="F299" s="98">
        <v>4.26</v>
      </c>
      <c r="G299" s="98">
        <v>39.950000000000003</v>
      </c>
      <c r="H299" s="98"/>
      <c r="I299" s="98"/>
      <c r="J299" s="98"/>
      <c r="K299" s="98"/>
      <c r="L299" s="98">
        <v>12</v>
      </c>
      <c r="M299" s="98"/>
      <c r="N299" s="98">
        <v>15.2</v>
      </c>
      <c r="O299" s="106">
        <v>0.54</v>
      </c>
    </row>
    <row r="300" spans="1:16" x14ac:dyDescent="0.25">
      <c r="A300" s="92">
        <v>351</v>
      </c>
      <c r="B300" s="112" t="s">
        <v>204</v>
      </c>
      <c r="C300" s="45">
        <v>300</v>
      </c>
      <c r="D300" s="45">
        <v>7.29</v>
      </c>
      <c r="E300" s="199">
        <v>5.64</v>
      </c>
      <c r="F300" s="45">
        <v>23.54</v>
      </c>
      <c r="G300" s="45">
        <v>174.39</v>
      </c>
      <c r="H300" s="45">
        <v>0.3</v>
      </c>
      <c r="I300" s="45">
        <v>18.84</v>
      </c>
      <c r="J300" s="45">
        <v>37.68</v>
      </c>
      <c r="K300" s="45">
        <v>0.39</v>
      </c>
      <c r="L300" s="45">
        <v>59.55</v>
      </c>
      <c r="M300" s="91">
        <v>108.3</v>
      </c>
      <c r="N300" s="45">
        <v>47</v>
      </c>
      <c r="O300" s="108">
        <v>2.9</v>
      </c>
    </row>
    <row r="301" spans="1:16" x14ac:dyDescent="0.25">
      <c r="A301" s="92">
        <v>229</v>
      </c>
      <c r="B301" s="112" t="s">
        <v>205</v>
      </c>
      <c r="C301" s="45">
        <v>100</v>
      </c>
      <c r="D301" s="45">
        <v>23.02</v>
      </c>
      <c r="E301" s="45">
        <v>5.16</v>
      </c>
      <c r="F301" s="45">
        <v>4.1399999999999997</v>
      </c>
      <c r="G301" s="45">
        <v>216</v>
      </c>
      <c r="H301" s="45">
        <v>7.3</v>
      </c>
      <c r="I301" s="45">
        <v>2.36</v>
      </c>
      <c r="J301" s="198">
        <v>1.52</v>
      </c>
      <c r="K301" s="45">
        <v>1.81</v>
      </c>
      <c r="L301" s="45">
        <v>35.49</v>
      </c>
      <c r="M301" s="45">
        <v>129.61000000000001</v>
      </c>
      <c r="N301" s="45">
        <v>34.14</v>
      </c>
      <c r="O301" s="108">
        <v>0.66</v>
      </c>
    </row>
    <row r="302" spans="1:16" x14ac:dyDescent="0.25">
      <c r="A302" s="92">
        <v>302</v>
      </c>
      <c r="B302" s="112" t="s">
        <v>82</v>
      </c>
      <c r="C302" s="44">
        <v>150</v>
      </c>
      <c r="D302" s="45">
        <v>0.56999999999999995</v>
      </c>
      <c r="E302" s="45">
        <v>56.2</v>
      </c>
      <c r="F302" s="45">
        <v>0.93</v>
      </c>
      <c r="G302" s="45">
        <v>872</v>
      </c>
      <c r="H302" s="45"/>
      <c r="I302" s="45"/>
      <c r="J302" s="45">
        <v>1.1599999999999999</v>
      </c>
      <c r="K302" s="45">
        <v>2.5</v>
      </c>
      <c r="L302" s="45">
        <v>136.6</v>
      </c>
      <c r="M302" s="45">
        <v>22.16</v>
      </c>
      <c r="N302" s="45">
        <v>1.43</v>
      </c>
      <c r="O302" s="108">
        <v>1.2</v>
      </c>
    </row>
    <row r="303" spans="1:16" ht="15.75" x14ac:dyDescent="0.25">
      <c r="A303" s="92">
        <v>349</v>
      </c>
      <c r="B303" s="186" t="s">
        <v>151</v>
      </c>
      <c r="C303" s="182">
        <v>200</v>
      </c>
      <c r="D303" s="183">
        <v>0.16</v>
      </c>
      <c r="E303" s="183">
        <v>0.16</v>
      </c>
      <c r="F303" s="183">
        <v>27.88</v>
      </c>
      <c r="G303" s="183">
        <v>144.6</v>
      </c>
      <c r="H303" s="183"/>
      <c r="I303" s="183">
        <v>0.8</v>
      </c>
      <c r="J303" s="183"/>
      <c r="K303" s="183"/>
      <c r="L303" s="183">
        <v>14.18</v>
      </c>
      <c r="M303" s="183"/>
      <c r="N303" s="183">
        <v>5.14</v>
      </c>
      <c r="O303" s="184">
        <v>9</v>
      </c>
    </row>
    <row r="304" spans="1:16" x14ac:dyDescent="0.25">
      <c r="A304" s="92">
        <v>338</v>
      </c>
      <c r="B304" s="112" t="s">
        <v>181</v>
      </c>
      <c r="C304" s="44">
        <v>200</v>
      </c>
      <c r="D304" s="45">
        <v>3</v>
      </c>
      <c r="E304" s="45">
        <v>1</v>
      </c>
      <c r="F304" s="45">
        <v>42</v>
      </c>
      <c r="G304" s="45">
        <v>192</v>
      </c>
      <c r="H304" s="45"/>
      <c r="I304" s="45">
        <v>20</v>
      </c>
      <c r="J304" s="45"/>
      <c r="K304" s="45"/>
      <c r="L304" s="45">
        <v>16</v>
      </c>
      <c r="M304" s="45"/>
      <c r="N304" s="45">
        <v>84</v>
      </c>
      <c r="O304" s="108">
        <v>1.2</v>
      </c>
    </row>
    <row r="305" spans="1:15" ht="16.5" thickBot="1" x14ac:dyDescent="0.3">
      <c r="A305" s="92">
        <v>8</v>
      </c>
      <c r="B305" s="109" t="s">
        <v>188</v>
      </c>
      <c r="C305" s="44">
        <v>160</v>
      </c>
      <c r="D305" s="45">
        <v>11.36</v>
      </c>
      <c r="E305" s="45">
        <v>1.6</v>
      </c>
      <c r="F305" s="45">
        <v>74.400000000000006</v>
      </c>
      <c r="G305" s="45">
        <v>368</v>
      </c>
      <c r="H305" s="45">
        <v>0.64</v>
      </c>
      <c r="I305" s="45" t="s">
        <v>166</v>
      </c>
      <c r="J305" s="45"/>
      <c r="K305" s="45"/>
      <c r="L305" s="45">
        <v>200</v>
      </c>
      <c r="M305" s="45">
        <v>206</v>
      </c>
      <c r="N305" s="45">
        <v>65.599999999999994</v>
      </c>
      <c r="O305" s="108">
        <v>5.7</v>
      </c>
    </row>
    <row r="306" spans="1:15" ht="15.75" thickBot="1" x14ac:dyDescent="0.3">
      <c r="A306" s="81"/>
      <c r="B306" s="132" t="s">
        <v>135</v>
      </c>
      <c r="C306" s="133"/>
      <c r="D306" s="134">
        <f t="shared" ref="D306:O306" si="44">SUM(D299:D305)</f>
        <v>45.93</v>
      </c>
      <c r="E306" s="134">
        <f t="shared" si="44"/>
        <v>69.839999999999989</v>
      </c>
      <c r="F306" s="134">
        <f t="shared" si="44"/>
        <v>177.15</v>
      </c>
      <c r="G306" s="134">
        <f t="shared" si="44"/>
        <v>2006.9399999999998</v>
      </c>
      <c r="H306" s="134">
        <f t="shared" si="44"/>
        <v>8.24</v>
      </c>
      <c r="I306" s="134">
        <f t="shared" si="44"/>
        <v>42</v>
      </c>
      <c r="J306" s="134">
        <f t="shared" si="44"/>
        <v>40.36</v>
      </c>
      <c r="K306" s="134">
        <f t="shared" si="44"/>
        <v>4.7</v>
      </c>
      <c r="L306" s="134">
        <f t="shared" si="44"/>
        <v>473.82</v>
      </c>
      <c r="M306" s="134">
        <f t="shared" si="44"/>
        <v>466.07000000000005</v>
      </c>
      <c r="N306" s="134">
        <f t="shared" si="44"/>
        <v>252.51000000000002</v>
      </c>
      <c r="O306" s="135">
        <f t="shared" si="44"/>
        <v>21.2</v>
      </c>
    </row>
    <row r="307" spans="1:15" ht="15.75" thickBot="1" x14ac:dyDescent="0.3">
      <c r="A307" s="321"/>
      <c r="B307" s="369" t="s">
        <v>31</v>
      </c>
      <c r="C307" s="370"/>
      <c r="D307" s="370"/>
      <c r="E307" s="370"/>
      <c r="F307" s="370"/>
      <c r="G307" s="370"/>
      <c r="H307" s="370"/>
      <c r="I307" s="370"/>
      <c r="J307" s="370"/>
      <c r="K307" s="370"/>
      <c r="L307" s="370"/>
      <c r="M307" s="370"/>
      <c r="N307" s="370"/>
      <c r="O307" s="371"/>
    </row>
    <row r="308" spans="1:15" ht="15.75" x14ac:dyDescent="0.25">
      <c r="A308" s="100">
        <v>386</v>
      </c>
      <c r="B308" s="121" t="s">
        <v>133</v>
      </c>
      <c r="C308" s="23">
        <v>200</v>
      </c>
      <c r="D308" s="23">
        <v>6</v>
      </c>
      <c r="E308" s="23">
        <v>2</v>
      </c>
      <c r="F308" s="23">
        <v>8</v>
      </c>
      <c r="G308" s="23">
        <v>80</v>
      </c>
      <c r="H308" s="23"/>
      <c r="I308" s="23">
        <v>0.4</v>
      </c>
      <c r="J308" s="23">
        <v>342</v>
      </c>
      <c r="K308" s="23"/>
      <c r="L308" s="23">
        <v>260</v>
      </c>
      <c r="M308" s="23">
        <v>210</v>
      </c>
      <c r="N308" s="23">
        <v>24</v>
      </c>
      <c r="O308" s="122"/>
    </row>
    <row r="309" spans="1:15" ht="16.5" thickBot="1" x14ac:dyDescent="0.3">
      <c r="A309" s="100">
        <v>263</v>
      </c>
      <c r="B309" s="160" t="s">
        <v>221</v>
      </c>
      <c r="C309" s="137" t="s">
        <v>153</v>
      </c>
      <c r="D309" s="137">
        <v>18.559999999999999</v>
      </c>
      <c r="E309" s="137">
        <v>10.24</v>
      </c>
      <c r="F309" s="137">
        <v>20.57</v>
      </c>
      <c r="G309" s="137">
        <v>249.4</v>
      </c>
      <c r="H309" s="137">
        <v>3.3</v>
      </c>
      <c r="I309" s="137">
        <v>0.6</v>
      </c>
      <c r="J309" s="137">
        <v>35.4</v>
      </c>
      <c r="K309" s="137">
        <v>0.5</v>
      </c>
      <c r="L309" s="137">
        <v>181.6</v>
      </c>
      <c r="M309" s="137">
        <v>221.6</v>
      </c>
      <c r="N309" s="137">
        <v>24.6</v>
      </c>
      <c r="O309" s="138">
        <v>2.8</v>
      </c>
    </row>
    <row r="310" spans="1:15" ht="16.5" thickBot="1" x14ac:dyDescent="0.3">
      <c r="A310" s="7"/>
      <c r="B310" s="139" t="s">
        <v>126</v>
      </c>
      <c r="C310" s="151"/>
      <c r="D310" s="134">
        <f t="shared" ref="D310:O310" si="45">SUM(D308:D309)</f>
        <v>24.56</v>
      </c>
      <c r="E310" s="134">
        <f t="shared" si="45"/>
        <v>12.24</v>
      </c>
      <c r="F310" s="134">
        <f t="shared" si="45"/>
        <v>28.57</v>
      </c>
      <c r="G310" s="134">
        <f t="shared" si="45"/>
        <v>329.4</v>
      </c>
      <c r="H310" s="134">
        <f t="shared" si="45"/>
        <v>3.3</v>
      </c>
      <c r="I310" s="134">
        <f t="shared" si="45"/>
        <v>1</v>
      </c>
      <c r="J310" s="134">
        <f t="shared" si="45"/>
        <v>377.4</v>
      </c>
      <c r="K310" s="134">
        <f t="shared" si="45"/>
        <v>0.5</v>
      </c>
      <c r="L310" s="134">
        <f t="shared" si="45"/>
        <v>441.6</v>
      </c>
      <c r="M310" s="134">
        <f t="shared" si="45"/>
        <v>431.6</v>
      </c>
      <c r="N310" s="134">
        <f t="shared" si="45"/>
        <v>48.6</v>
      </c>
      <c r="O310" s="135">
        <f t="shared" si="45"/>
        <v>2.8</v>
      </c>
    </row>
    <row r="311" spans="1:15" ht="16.5" thickBot="1" x14ac:dyDescent="0.3">
      <c r="A311" s="323"/>
      <c r="B311" s="375" t="s">
        <v>33</v>
      </c>
      <c r="C311" s="376"/>
      <c r="D311" s="376"/>
      <c r="E311" s="376"/>
      <c r="F311" s="376"/>
      <c r="G311" s="376"/>
      <c r="H311" s="376"/>
      <c r="I311" s="376"/>
      <c r="J311" s="376"/>
      <c r="K311" s="376"/>
      <c r="L311" s="376"/>
      <c r="M311" s="376"/>
      <c r="N311" s="376"/>
      <c r="O311" s="377"/>
    </row>
    <row r="312" spans="1:15" ht="15.75" x14ac:dyDescent="0.25">
      <c r="A312" s="92">
        <v>295.14999999999998</v>
      </c>
      <c r="B312" s="188" t="s">
        <v>194</v>
      </c>
      <c r="C312" s="189">
        <v>35</v>
      </c>
      <c r="D312" s="183">
        <v>7.75</v>
      </c>
      <c r="E312" s="183">
        <v>10.43</v>
      </c>
      <c r="F312" s="183">
        <v>7.26</v>
      </c>
      <c r="G312" s="183">
        <v>154.08000000000001</v>
      </c>
      <c r="H312" s="183">
        <v>0.06</v>
      </c>
      <c r="I312" s="183">
        <v>0.7</v>
      </c>
      <c r="J312" s="183">
        <v>0.03</v>
      </c>
      <c r="K312" s="183">
        <v>1.55</v>
      </c>
      <c r="L312" s="183">
        <v>9.07</v>
      </c>
      <c r="M312" s="183">
        <v>63.4</v>
      </c>
      <c r="N312" s="183">
        <v>11.76</v>
      </c>
      <c r="O312" s="184">
        <v>0.78</v>
      </c>
    </row>
    <row r="313" spans="1:15" ht="15.75" x14ac:dyDescent="0.25">
      <c r="A313" s="92">
        <v>309</v>
      </c>
      <c r="B313" s="107" t="s">
        <v>145</v>
      </c>
      <c r="C313" s="44">
        <v>150</v>
      </c>
      <c r="D313" s="45">
        <v>5.25</v>
      </c>
      <c r="E313" s="45">
        <v>3.75</v>
      </c>
      <c r="F313" s="45">
        <v>24.6</v>
      </c>
      <c r="G313" s="45">
        <v>166.5</v>
      </c>
      <c r="H313" s="45">
        <v>0.06</v>
      </c>
      <c r="I313" s="45"/>
      <c r="J313" s="45">
        <v>0.03</v>
      </c>
      <c r="K313" s="45">
        <v>7.4999999999999997E-2</v>
      </c>
      <c r="L313" s="45">
        <v>5.92</v>
      </c>
      <c r="M313" s="45">
        <v>35.01</v>
      </c>
      <c r="N313" s="45">
        <v>7.68</v>
      </c>
      <c r="O313" s="108">
        <v>0.75</v>
      </c>
    </row>
    <row r="314" spans="1:15" ht="15.75" x14ac:dyDescent="0.25">
      <c r="A314" s="92">
        <v>2</v>
      </c>
      <c r="B314" s="107" t="s">
        <v>183</v>
      </c>
      <c r="C314" s="44" t="s">
        <v>157</v>
      </c>
      <c r="D314" s="45">
        <v>8.4499999999999993</v>
      </c>
      <c r="E314" s="45">
        <v>9.5</v>
      </c>
      <c r="F314" s="45">
        <v>48.55</v>
      </c>
      <c r="G314" s="45">
        <v>310</v>
      </c>
      <c r="H314" s="45">
        <v>0.15</v>
      </c>
      <c r="I314" s="45"/>
      <c r="J314" s="45"/>
      <c r="K314" s="45"/>
      <c r="L314" s="45">
        <v>28</v>
      </c>
      <c r="M314" s="45">
        <v>164</v>
      </c>
      <c r="N314" s="45">
        <v>73</v>
      </c>
      <c r="O314" s="108">
        <v>2</v>
      </c>
    </row>
    <row r="315" spans="1:15" ht="16.5" thickBot="1" x14ac:dyDescent="0.3">
      <c r="A315" s="6">
        <v>376</v>
      </c>
      <c r="B315" s="187" t="s">
        <v>178</v>
      </c>
      <c r="C315" s="45" t="s">
        <v>165</v>
      </c>
      <c r="D315" s="45" t="s">
        <v>163</v>
      </c>
      <c r="E315" s="45" t="s">
        <v>164</v>
      </c>
      <c r="F315" s="45">
        <v>15</v>
      </c>
      <c r="G315" s="45">
        <v>60</v>
      </c>
      <c r="H315" s="45"/>
      <c r="I315" s="45">
        <v>0.03</v>
      </c>
      <c r="J315" s="45"/>
      <c r="K315" s="45"/>
      <c r="L315" s="45">
        <v>11.1</v>
      </c>
      <c r="M315" s="45">
        <v>2.8</v>
      </c>
      <c r="N315" s="45">
        <v>0.4</v>
      </c>
      <c r="O315" s="108">
        <v>0.28000000000000003</v>
      </c>
    </row>
    <row r="316" spans="1:15" ht="16.5" thickBot="1" x14ac:dyDescent="0.3">
      <c r="A316" s="92"/>
      <c r="B316" s="139" t="s">
        <v>125</v>
      </c>
      <c r="C316" s="127"/>
      <c r="D316" s="134">
        <f>SUM(D312:D315)</f>
        <v>21.45</v>
      </c>
      <c r="E316" s="134">
        <f t="shared" ref="E316:O316" si="46">SUM(E312:E315)</f>
        <v>23.68</v>
      </c>
      <c r="F316" s="134">
        <f t="shared" si="46"/>
        <v>95.41</v>
      </c>
      <c r="G316" s="134">
        <f t="shared" si="46"/>
        <v>690.58</v>
      </c>
      <c r="H316" s="134">
        <f t="shared" si="46"/>
        <v>0.27</v>
      </c>
      <c r="I316" s="134">
        <f t="shared" si="46"/>
        <v>0.73</v>
      </c>
      <c r="J316" s="134">
        <f t="shared" si="46"/>
        <v>0.06</v>
      </c>
      <c r="K316" s="134">
        <f t="shared" si="46"/>
        <v>1.625</v>
      </c>
      <c r="L316" s="134">
        <f t="shared" si="46"/>
        <v>54.09</v>
      </c>
      <c r="M316" s="134">
        <f t="shared" si="46"/>
        <v>265.20999999999998</v>
      </c>
      <c r="N316" s="134">
        <f t="shared" si="46"/>
        <v>92.84</v>
      </c>
      <c r="O316" s="135">
        <f t="shared" si="46"/>
        <v>3.8100000000000005</v>
      </c>
    </row>
    <row r="317" spans="1:15" ht="16.5" thickBot="1" x14ac:dyDescent="0.3">
      <c r="A317" s="324"/>
      <c r="B317" s="381" t="s">
        <v>122</v>
      </c>
      <c r="C317" s="382"/>
      <c r="D317" s="382"/>
      <c r="E317" s="382"/>
      <c r="F317" s="382"/>
      <c r="G317" s="382"/>
      <c r="H317" s="382"/>
      <c r="I317" s="382"/>
      <c r="J317" s="382"/>
      <c r="K317" s="382"/>
      <c r="L317" s="382"/>
      <c r="M317" s="382"/>
      <c r="N317" s="382"/>
      <c r="O317" s="383"/>
    </row>
    <row r="318" spans="1:15" ht="15.75" x14ac:dyDescent="0.25">
      <c r="A318" s="6">
        <v>385</v>
      </c>
      <c r="B318" s="286" t="s">
        <v>123</v>
      </c>
      <c r="C318" s="287">
        <v>200</v>
      </c>
      <c r="D318" s="290">
        <v>5.58</v>
      </c>
      <c r="E318" s="290">
        <v>7</v>
      </c>
      <c r="F318" s="290">
        <v>9.3800000000000008</v>
      </c>
      <c r="G318" s="290">
        <v>122</v>
      </c>
      <c r="H318" s="290">
        <v>0.1</v>
      </c>
      <c r="I318" s="290">
        <v>2.6</v>
      </c>
      <c r="J318" s="290">
        <v>0.1</v>
      </c>
      <c r="K318" s="290"/>
      <c r="L318" s="290">
        <v>1.4</v>
      </c>
      <c r="M318" s="290"/>
      <c r="N318" s="290">
        <v>28</v>
      </c>
      <c r="O318" s="291">
        <v>0.2</v>
      </c>
    </row>
    <row r="319" spans="1:15" ht="16.5" thickBot="1" x14ac:dyDescent="0.3">
      <c r="A319" s="281"/>
      <c r="B319" s="282" t="s">
        <v>124</v>
      </c>
      <c r="C319" s="283"/>
      <c r="D319" s="284">
        <f t="shared" ref="D319:O319" si="47">SUM(D318:D318)</f>
        <v>5.58</v>
      </c>
      <c r="E319" s="284">
        <f t="shared" si="47"/>
        <v>7</v>
      </c>
      <c r="F319" s="284">
        <f t="shared" si="47"/>
        <v>9.3800000000000008</v>
      </c>
      <c r="G319" s="284">
        <f t="shared" si="47"/>
        <v>122</v>
      </c>
      <c r="H319" s="284">
        <f t="shared" si="47"/>
        <v>0.1</v>
      </c>
      <c r="I319" s="284">
        <f t="shared" si="47"/>
        <v>2.6</v>
      </c>
      <c r="J319" s="284">
        <f t="shared" si="47"/>
        <v>0.1</v>
      </c>
      <c r="K319" s="284">
        <f t="shared" si="47"/>
        <v>0</v>
      </c>
      <c r="L319" s="284">
        <f t="shared" si="47"/>
        <v>1.4</v>
      </c>
      <c r="M319" s="284">
        <f t="shared" si="47"/>
        <v>0</v>
      </c>
      <c r="N319" s="284">
        <f t="shared" si="47"/>
        <v>28</v>
      </c>
      <c r="O319" s="285">
        <f t="shared" si="47"/>
        <v>0.2</v>
      </c>
    </row>
    <row r="320" spans="1:15" ht="16.5" thickBot="1" x14ac:dyDescent="0.3">
      <c r="A320" s="313"/>
      <c r="B320" s="169" t="s">
        <v>36</v>
      </c>
      <c r="C320" s="170"/>
      <c r="D320" s="171">
        <f>D297+D306+D310+D316+D319</f>
        <v>118.73</v>
      </c>
      <c r="E320" s="171">
        <f t="shared" ref="E320:O320" si="48">E297+E306+E310+E316+E319</f>
        <v>141.77999999999997</v>
      </c>
      <c r="F320" s="171">
        <f t="shared" si="48"/>
        <v>379.32000000000005</v>
      </c>
      <c r="G320" s="171">
        <f t="shared" si="48"/>
        <v>3778.3199999999997</v>
      </c>
      <c r="H320" s="171">
        <f t="shared" si="48"/>
        <v>12.17</v>
      </c>
      <c r="I320" s="171">
        <f t="shared" si="48"/>
        <v>47.6</v>
      </c>
      <c r="J320" s="171">
        <f t="shared" si="48"/>
        <v>418.23</v>
      </c>
      <c r="K320" s="171">
        <f t="shared" si="48"/>
        <v>6.8849999999999998</v>
      </c>
      <c r="L320" s="171">
        <f t="shared" si="48"/>
        <v>1185.6099999999999</v>
      </c>
      <c r="M320" s="171">
        <f t="shared" si="48"/>
        <v>1609.6000000000001</v>
      </c>
      <c r="N320" s="171">
        <f t="shared" si="48"/>
        <v>521.61</v>
      </c>
      <c r="O320" s="211">
        <f t="shared" si="48"/>
        <v>32.910000000000004</v>
      </c>
    </row>
    <row r="321" spans="1:16" ht="15.75" x14ac:dyDescent="0.25">
      <c r="A321" s="60"/>
      <c r="B321" s="216"/>
      <c r="C321" s="124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216"/>
    </row>
    <row r="322" spans="1:16" ht="15.75" thickBot="1" x14ac:dyDescent="0.3">
      <c r="A322" s="124"/>
      <c r="B322" s="216"/>
      <c r="C322" s="124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216"/>
    </row>
    <row r="323" spans="1:16" ht="15.75" thickBot="1" x14ac:dyDescent="0.3">
      <c r="A323" s="124"/>
      <c r="B323" s="307"/>
      <c r="C323" s="116"/>
      <c r="D323" s="117"/>
      <c r="E323" s="117"/>
      <c r="F323" s="117"/>
      <c r="G323" s="117"/>
      <c r="H323" s="117"/>
      <c r="I323" s="117"/>
      <c r="J323" s="117"/>
      <c r="K323" s="117"/>
      <c r="L323" s="384" t="s">
        <v>50</v>
      </c>
      <c r="M323" s="385"/>
      <c r="N323" s="386" t="s">
        <v>44</v>
      </c>
      <c r="O323" s="387"/>
    </row>
    <row r="324" spans="1:16" x14ac:dyDescent="0.25">
      <c r="A324" s="333"/>
      <c r="B324" s="142" t="s">
        <v>1</v>
      </c>
      <c r="C324" s="142" t="s">
        <v>3</v>
      </c>
      <c r="D324" s="357" t="s">
        <v>5</v>
      </c>
      <c r="E324" s="358"/>
      <c r="F324" s="359"/>
      <c r="G324" s="360" t="s">
        <v>6</v>
      </c>
      <c r="H324" s="362" t="s">
        <v>7</v>
      </c>
      <c r="I324" s="362"/>
      <c r="J324" s="362"/>
      <c r="K324" s="362"/>
      <c r="L324" s="357" t="s">
        <v>8</v>
      </c>
      <c r="M324" s="358"/>
      <c r="N324" s="358"/>
      <c r="O324" s="388"/>
    </row>
    <row r="325" spans="1:16" x14ac:dyDescent="0.25">
      <c r="A325" s="292" t="s">
        <v>0</v>
      </c>
      <c r="B325" s="294" t="s">
        <v>2</v>
      </c>
      <c r="C325" s="33" t="s">
        <v>4</v>
      </c>
      <c r="D325" s="200" t="s">
        <v>9</v>
      </c>
      <c r="E325" s="202" t="s">
        <v>10</v>
      </c>
      <c r="F325" s="202" t="s">
        <v>11</v>
      </c>
      <c r="G325" s="368"/>
      <c r="H325" s="202" t="s">
        <v>12</v>
      </c>
      <c r="I325" s="202" t="s">
        <v>13</v>
      </c>
      <c r="J325" s="202" t="s">
        <v>14</v>
      </c>
      <c r="K325" s="202" t="s">
        <v>15</v>
      </c>
      <c r="L325" s="202" t="s">
        <v>16</v>
      </c>
      <c r="M325" s="202" t="s">
        <v>17</v>
      </c>
      <c r="N325" s="202" t="s">
        <v>18</v>
      </c>
      <c r="O325" s="119" t="s">
        <v>19</v>
      </c>
    </row>
    <row r="326" spans="1:16" ht="15.75" thickBot="1" x14ac:dyDescent="0.3">
      <c r="A326" s="338">
        <v>1</v>
      </c>
      <c r="B326" s="295">
        <v>2</v>
      </c>
      <c r="C326" s="241">
        <v>3</v>
      </c>
      <c r="D326" s="242">
        <v>4</v>
      </c>
      <c r="E326" s="242">
        <v>5</v>
      </c>
      <c r="F326" s="242">
        <v>6</v>
      </c>
      <c r="G326" s="242">
        <v>7</v>
      </c>
      <c r="H326" s="242">
        <v>8</v>
      </c>
      <c r="I326" s="242">
        <v>9</v>
      </c>
      <c r="J326" s="242">
        <v>10</v>
      </c>
      <c r="K326" s="242">
        <v>11</v>
      </c>
      <c r="L326" s="242">
        <v>12</v>
      </c>
      <c r="M326" s="242">
        <v>13</v>
      </c>
      <c r="N326" s="242">
        <v>14</v>
      </c>
      <c r="O326" s="243">
        <v>15</v>
      </c>
    </row>
    <row r="327" spans="1:16" ht="15.75" thickBot="1" x14ac:dyDescent="0.3">
      <c r="A327" s="337"/>
      <c r="B327" s="389" t="s">
        <v>20</v>
      </c>
      <c r="C327" s="390"/>
      <c r="D327" s="390"/>
      <c r="E327" s="390"/>
      <c r="F327" s="390"/>
      <c r="G327" s="390"/>
      <c r="H327" s="390"/>
      <c r="I327" s="390"/>
      <c r="J327" s="390"/>
      <c r="K327" s="390"/>
      <c r="L327" s="390"/>
      <c r="M327" s="390"/>
      <c r="N327" s="390"/>
      <c r="O327" s="391"/>
    </row>
    <row r="328" spans="1:16" ht="15.75" x14ac:dyDescent="0.25">
      <c r="A328" s="92">
        <v>134.06</v>
      </c>
      <c r="B328" s="105" t="s">
        <v>203</v>
      </c>
      <c r="C328" s="98">
        <v>300</v>
      </c>
      <c r="D328" s="98">
        <v>5.61</v>
      </c>
      <c r="E328" s="98">
        <v>6.96</v>
      </c>
      <c r="F328" s="98">
        <v>22.2</v>
      </c>
      <c r="G328" s="98">
        <v>175.08</v>
      </c>
      <c r="H328" s="98">
        <v>0.06</v>
      </c>
      <c r="I328" s="98">
        <v>1.95</v>
      </c>
      <c r="J328" s="98">
        <v>0.06</v>
      </c>
      <c r="K328" s="98">
        <v>0.09</v>
      </c>
      <c r="L328" s="98">
        <v>190.32</v>
      </c>
      <c r="M328" s="98">
        <v>162.69</v>
      </c>
      <c r="N328" s="98">
        <v>31.71</v>
      </c>
      <c r="O328" s="106">
        <v>0.36</v>
      </c>
    </row>
    <row r="329" spans="1:16" ht="15.75" x14ac:dyDescent="0.25">
      <c r="A329" s="92">
        <v>2</v>
      </c>
      <c r="B329" s="107" t="s">
        <v>201</v>
      </c>
      <c r="C329" s="44" t="s">
        <v>173</v>
      </c>
      <c r="D329" s="45">
        <v>13.05</v>
      </c>
      <c r="E329" s="45">
        <v>15.5</v>
      </c>
      <c r="F329" s="45">
        <v>48.55</v>
      </c>
      <c r="G329" s="45">
        <v>369</v>
      </c>
      <c r="H329" s="45"/>
      <c r="I329" s="45">
        <v>8.15</v>
      </c>
      <c r="J329" s="45">
        <v>0.32</v>
      </c>
      <c r="K329" s="45">
        <v>0.3</v>
      </c>
      <c r="L329" s="45">
        <v>228</v>
      </c>
      <c r="M329" s="45">
        <v>272</v>
      </c>
      <c r="N329" s="45">
        <v>73</v>
      </c>
      <c r="O329" s="108">
        <v>2.12</v>
      </c>
    </row>
    <row r="330" spans="1:16" ht="15.75" x14ac:dyDescent="0.25">
      <c r="A330" s="92">
        <v>209</v>
      </c>
      <c r="B330" s="109" t="s">
        <v>184</v>
      </c>
      <c r="C330" s="44" t="s">
        <v>158</v>
      </c>
      <c r="D330" s="45">
        <v>12.7</v>
      </c>
      <c r="E330" s="45">
        <v>11.5</v>
      </c>
      <c r="F330" s="45">
        <v>0.7</v>
      </c>
      <c r="G330" s="45">
        <v>157</v>
      </c>
      <c r="H330" s="45">
        <v>7.0000000000000007E-2</v>
      </c>
      <c r="I330" s="45">
        <v>0</v>
      </c>
      <c r="J330" s="45">
        <v>0.25</v>
      </c>
      <c r="K330" s="45">
        <v>0</v>
      </c>
      <c r="L330" s="45">
        <v>55</v>
      </c>
      <c r="M330" s="45">
        <v>192</v>
      </c>
      <c r="N330" s="45">
        <v>12.06</v>
      </c>
      <c r="O330" s="108">
        <v>2.5</v>
      </c>
    </row>
    <row r="331" spans="1:16" ht="16.5" thickBot="1" x14ac:dyDescent="0.3">
      <c r="A331" s="92">
        <v>376</v>
      </c>
      <c r="B331" s="209" t="s">
        <v>178</v>
      </c>
      <c r="C331" s="130" t="s">
        <v>165</v>
      </c>
      <c r="D331" s="130" t="s">
        <v>163</v>
      </c>
      <c r="E331" s="130" t="s">
        <v>164</v>
      </c>
      <c r="F331" s="130">
        <v>15</v>
      </c>
      <c r="G331" s="130">
        <v>60</v>
      </c>
      <c r="H331" s="130"/>
      <c r="I331" s="130">
        <v>0.03</v>
      </c>
      <c r="J331" s="130"/>
      <c r="K331" s="130"/>
      <c r="L331" s="130">
        <v>11.1</v>
      </c>
      <c r="M331" s="130">
        <v>2.8</v>
      </c>
      <c r="N331" s="130">
        <v>0.4</v>
      </c>
      <c r="O331" s="131">
        <v>0.28000000000000003</v>
      </c>
    </row>
    <row r="332" spans="1:16" ht="15.75" thickBot="1" x14ac:dyDescent="0.3">
      <c r="A332" s="46"/>
      <c r="B332" s="161" t="s">
        <v>25</v>
      </c>
      <c r="C332" s="151"/>
      <c r="D332" s="134">
        <f t="shared" ref="D332:O332" si="49">SUM(D328:D331)</f>
        <v>31.36</v>
      </c>
      <c r="E332" s="134">
        <f t="shared" si="49"/>
        <v>33.96</v>
      </c>
      <c r="F332" s="134">
        <f t="shared" si="49"/>
        <v>86.45</v>
      </c>
      <c r="G332" s="134">
        <f t="shared" si="49"/>
        <v>761.08</v>
      </c>
      <c r="H332" s="134">
        <f t="shared" si="49"/>
        <v>0.13</v>
      </c>
      <c r="I332" s="134">
        <f t="shared" si="49"/>
        <v>10.129999999999999</v>
      </c>
      <c r="J332" s="134">
        <f t="shared" si="49"/>
        <v>0.63</v>
      </c>
      <c r="K332" s="134">
        <f t="shared" si="49"/>
        <v>0.39</v>
      </c>
      <c r="L332" s="134">
        <f t="shared" si="49"/>
        <v>484.42</v>
      </c>
      <c r="M332" s="134">
        <f t="shared" si="49"/>
        <v>629.49</v>
      </c>
      <c r="N332" s="134">
        <f t="shared" si="49"/>
        <v>117.17000000000002</v>
      </c>
      <c r="O332" s="135">
        <f t="shared" si="49"/>
        <v>5.2600000000000007</v>
      </c>
    </row>
    <row r="333" spans="1:16" ht="15.75" thickBot="1" x14ac:dyDescent="0.3">
      <c r="A333" s="321"/>
      <c r="B333" s="369" t="s">
        <v>26</v>
      </c>
      <c r="C333" s="370"/>
      <c r="D333" s="370"/>
      <c r="E333" s="370"/>
      <c r="F333" s="370"/>
      <c r="G333" s="370"/>
      <c r="H333" s="370"/>
      <c r="I333" s="370"/>
      <c r="J333" s="370"/>
      <c r="K333" s="370"/>
      <c r="L333" s="370"/>
      <c r="M333" s="370"/>
      <c r="N333" s="370"/>
      <c r="O333" s="371"/>
    </row>
    <row r="334" spans="1:16" ht="15.75" x14ac:dyDescent="0.25">
      <c r="A334" s="92">
        <v>54</v>
      </c>
      <c r="B334" s="105" t="s">
        <v>84</v>
      </c>
      <c r="C334" s="97">
        <v>100</v>
      </c>
      <c r="D334" s="98" t="s">
        <v>74</v>
      </c>
      <c r="E334" s="98">
        <v>6.08</v>
      </c>
      <c r="F334" s="98">
        <v>11.2</v>
      </c>
      <c r="G334" s="98" t="s">
        <v>75</v>
      </c>
      <c r="H334" s="98"/>
      <c r="I334" s="98">
        <v>6.44</v>
      </c>
      <c r="J334" s="98"/>
      <c r="K334" s="98"/>
      <c r="L334" s="98">
        <v>29.27</v>
      </c>
      <c r="M334" s="98"/>
      <c r="N334" s="98">
        <v>16.829999999999998</v>
      </c>
      <c r="O334" s="106"/>
    </row>
    <row r="335" spans="1:16" ht="15.95" customHeight="1" x14ac:dyDescent="0.25">
      <c r="A335" s="92">
        <v>45</v>
      </c>
      <c r="B335" s="109" t="s">
        <v>186</v>
      </c>
      <c r="C335" s="44">
        <v>300</v>
      </c>
      <c r="D335" s="45">
        <v>5.13</v>
      </c>
      <c r="E335" s="45">
        <v>10</v>
      </c>
      <c r="F335" s="45">
        <v>30</v>
      </c>
      <c r="G335" s="45">
        <v>120</v>
      </c>
      <c r="H335" s="45"/>
      <c r="I335" s="45"/>
      <c r="J335" s="45"/>
      <c r="K335" s="45"/>
      <c r="L335" s="45">
        <v>28.43</v>
      </c>
      <c r="M335" s="45"/>
      <c r="N335" s="45">
        <v>26.6</v>
      </c>
      <c r="O335" s="108">
        <v>1.74</v>
      </c>
    </row>
    <row r="336" spans="1:16" x14ac:dyDescent="0.25">
      <c r="A336" s="100">
        <v>318</v>
      </c>
      <c r="B336" s="112" t="s">
        <v>81</v>
      </c>
      <c r="C336" s="50">
        <v>90</v>
      </c>
      <c r="D336" s="45">
        <v>6.2</v>
      </c>
      <c r="E336" s="45">
        <v>21</v>
      </c>
      <c r="F336" s="45">
        <v>13.3</v>
      </c>
      <c r="G336" s="45">
        <v>259</v>
      </c>
      <c r="H336" s="45">
        <v>0.05</v>
      </c>
      <c r="I336" s="45"/>
      <c r="J336" s="45">
        <v>29.5</v>
      </c>
      <c r="K336" s="45">
        <v>0.51</v>
      </c>
      <c r="L336" s="45"/>
      <c r="M336" s="45"/>
      <c r="N336" s="45">
        <v>20.48</v>
      </c>
      <c r="O336" s="108">
        <v>2.04</v>
      </c>
    </row>
    <row r="337" spans="1:15" x14ac:dyDescent="0.25">
      <c r="A337" s="92">
        <v>171.3</v>
      </c>
      <c r="B337" s="112" t="s">
        <v>202</v>
      </c>
      <c r="C337" s="44">
        <v>150</v>
      </c>
      <c r="D337" s="45">
        <v>4.4400000000000004</v>
      </c>
      <c r="E337" s="45">
        <v>3.29</v>
      </c>
      <c r="F337" s="45">
        <v>31.35</v>
      </c>
      <c r="G337" s="45">
        <v>178.5</v>
      </c>
      <c r="H337" s="45">
        <v>19.16</v>
      </c>
      <c r="I337" s="45"/>
      <c r="J337" s="45"/>
      <c r="K337" s="45"/>
      <c r="L337" s="45"/>
      <c r="M337" s="45"/>
      <c r="N337" s="45">
        <v>19.16</v>
      </c>
      <c r="O337" s="108">
        <v>0.87</v>
      </c>
    </row>
    <row r="338" spans="1:15" x14ac:dyDescent="0.25">
      <c r="A338" s="92">
        <v>171</v>
      </c>
      <c r="B338" s="112" t="s">
        <v>142</v>
      </c>
      <c r="C338" s="44">
        <v>200</v>
      </c>
      <c r="D338" s="45">
        <v>5.8</v>
      </c>
      <c r="E338" s="45">
        <v>4.38</v>
      </c>
      <c r="F338" s="45">
        <v>41.08</v>
      </c>
      <c r="G338" s="45">
        <v>238</v>
      </c>
      <c r="H338" s="45"/>
      <c r="I338" s="45"/>
      <c r="J338" s="45"/>
      <c r="K338" s="45"/>
      <c r="L338" s="45">
        <v>25.4</v>
      </c>
      <c r="M338" s="45"/>
      <c r="N338" s="45">
        <v>41.14</v>
      </c>
      <c r="O338" s="108">
        <v>1.1599999999999999</v>
      </c>
    </row>
    <row r="339" spans="1:15" x14ac:dyDescent="0.25">
      <c r="A339" s="92">
        <v>338</v>
      </c>
      <c r="B339" s="112" t="s">
        <v>181</v>
      </c>
      <c r="C339" s="44">
        <v>200</v>
      </c>
      <c r="D339" s="45">
        <v>3</v>
      </c>
      <c r="E339" s="45">
        <v>1</v>
      </c>
      <c r="F339" s="45">
        <v>42</v>
      </c>
      <c r="G339" s="45">
        <v>192</v>
      </c>
      <c r="H339" s="45"/>
      <c r="I339" s="45">
        <v>20</v>
      </c>
      <c r="J339" s="45"/>
      <c r="K339" s="45"/>
      <c r="L339" s="45">
        <v>16</v>
      </c>
      <c r="M339" s="45"/>
      <c r="N339" s="45">
        <v>84</v>
      </c>
      <c r="O339" s="108">
        <v>1.2</v>
      </c>
    </row>
    <row r="340" spans="1:15" ht="16.5" thickBot="1" x14ac:dyDescent="0.3">
      <c r="A340" s="92">
        <v>8</v>
      </c>
      <c r="B340" s="210" t="s">
        <v>188</v>
      </c>
      <c r="C340" s="129">
        <v>160</v>
      </c>
      <c r="D340" s="130">
        <v>11.36</v>
      </c>
      <c r="E340" s="130">
        <v>1.6</v>
      </c>
      <c r="F340" s="130">
        <v>74.400000000000006</v>
      </c>
      <c r="G340" s="130">
        <v>368</v>
      </c>
      <c r="H340" s="130">
        <v>0.64</v>
      </c>
      <c r="I340" s="130" t="s">
        <v>166</v>
      </c>
      <c r="J340" s="130"/>
      <c r="K340" s="130"/>
      <c r="L340" s="130">
        <v>200</v>
      </c>
      <c r="M340" s="130">
        <v>206</v>
      </c>
      <c r="N340" s="130">
        <v>65.599999999999994</v>
      </c>
      <c r="O340" s="131">
        <v>5.7</v>
      </c>
    </row>
    <row r="341" spans="1:15" ht="15.75" thickBot="1" x14ac:dyDescent="0.3">
      <c r="A341" s="81"/>
      <c r="B341" s="132" t="s">
        <v>30</v>
      </c>
      <c r="C341" s="133"/>
      <c r="D341" s="134">
        <f>SUM(D334:D340)</f>
        <v>35.93</v>
      </c>
      <c r="E341" s="134">
        <f t="shared" ref="E341:O341" si="50">SUM(E334:E340)</f>
        <v>47.35</v>
      </c>
      <c r="F341" s="134">
        <f t="shared" si="50"/>
        <v>243.33</v>
      </c>
      <c r="G341" s="134">
        <f t="shared" si="50"/>
        <v>1355.5</v>
      </c>
      <c r="H341" s="134">
        <f t="shared" si="50"/>
        <v>19.850000000000001</v>
      </c>
      <c r="I341" s="134">
        <f t="shared" si="50"/>
        <v>26.44</v>
      </c>
      <c r="J341" s="134">
        <f t="shared" si="50"/>
        <v>29.5</v>
      </c>
      <c r="K341" s="134">
        <f t="shared" si="50"/>
        <v>0.51</v>
      </c>
      <c r="L341" s="134">
        <f t="shared" si="50"/>
        <v>299.10000000000002</v>
      </c>
      <c r="M341" s="134">
        <f t="shared" si="50"/>
        <v>206</v>
      </c>
      <c r="N341" s="134">
        <f t="shared" si="50"/>
        <v>273.80999999999995</v>
      </c>
      <c r="O341" s="135">
        <f t="shared" si="50"/>
        <v>12.71</v>
      </c>
    </row>
    <row r="342" spans="1:15" ht="15.75" thickBot="1" x14ac:dyDescent="0.3">
      <c r="A342" s="321"/>
      <c r="B342" s="369" t="s">
        <v>31</v>
      </c>
      <c r="C342" s="370"/>
      <c r="D342" s="370"/>
      <c r="E342" s="370"/>
      <c r="F342" s="370"/>
      <c r="G342" s="370"/>
      <c r="H342" s="370"/>
      <c r="I342" s="370"/>
      <c r="J342" s="370"/>
      <c r="K342" s="370"/>
      <c r="L342" s="370"/>
      <c r="M342" s="370"/>
      <c r="N342" s="370"/>
      <c r="O342" s="371"/>
    </row>
    <row r="343" spans="1:15" ht="15.75" x14ac:dyDescent="0.25">
      <c r="A343" s="92">
        <v>382</v>
      </c>
      <c r="B343" s="156" t="s">
        <v>154</v>
      </c>
      <c r="C343" s="157" t="s">
        <v>155</v>
      </c>
      <c r="D343" s="98">
        <v>8.8000000000000007</v>
      </c>
      <c r="E343" s="98">
        <v>9</v>
      </c>
      <c r="F343" s="98">
        <v>32.700000000000003</v>
      </c>
      <c r="G343" s="98">
        <v>245</v>
      </c>
      <c r="H343" s="98">
        <v>1.83</v>
      </c>
      <c r="I343" s="98">
        <v>9</v>
      </c>
      <c r="J343" s="98"/>
      <c r="K343" s="98">
        <v>1.6</v>
      </c>
      <c r="L343" s="98">
        <v>242</v>
      </c>
      <c r="M343" s="98">
        <v>91</v>
      </c>
      <c r="N343" s="98"/>
      <c r="O343" s="106">
        <v>0.2</v>
      </c>
    </row>
    <row r="344" spans="1:15" ht="16.5" thickBot="1" x14ac:dyDescent="0.3">
      <c r="A344" s="92"/>
      <c r="B344" s="254" t="s">
        <v>143</v>
      </c>
      <c r="C344" s="255">
        <v>40</v>
      </c>
      <c r="D344" s="137">
        <v>3</v>
      </c>
      <c r="E344" s="137">
        <v>7.4</v>
      </c>
      <c r="F344" s="137">
        <v>26.8</v>
      </c>
      <c r="G344" s="137">
        <v>186</v>
      </c>
      <c r="H344" s="137">
        <v>0.12</v>
      </c>
      <c r="I344" s="137"/>
      <c r="J344" s="137"/>
      <c r="K344" s="137"/>
      <c r="L344" s="137"/>
      <c r="M344" s="137"/>
      <c r="N344" s="137"/>
      <c r="O344" s="138">
        <v>1.2</v>
      </c>
    </row>
    <row r="345" spans="1:15" ht="16.5" thickBot="1" x14ac:dyDescent="0.3">
      <c r="A345" s="46"/>
      <c r="B345" s="257" t="s">
        <v>37</v>
      </c>
      <c r="C345" s="256"/>
      <c r="D345" s="134">
        <f t="shared" ref="D345:O345" si="51">SUM(D343:D344)</f>
        <v>11.8</v>
      </c>
      <c r="E345" s="134">
        <f t="shared" si="51"/>
        <v>16.399999999999999</v>
      </c>
      <c r="F345" s="134">
        <f t="shared" si="51"/>
        <v>59.5</v>
      </c>
      <c r="G345" s="134">
        <f t="shared" si="51"/>
        <v>431</v>
      </c>
      <c r="H345" s="134">
        <f t="shared" si="51"/>
        <v>1.9500000000000002</v>
      </c>
      <c r="I345" s="134">
        <f t="shared" si="51"/>
        <v>9</v>
      </c>
      <c r="J345" s="134">
        <f t="shared" si="51"/>
        <v>0</v>
      </c>
      <c r="K345" s="134">
        <f t="shared" si="51"/>
        <v>1.6</v>
      </c>
      <c r="L345" s="134">
        <f t="shared" si="51"/>
        <v>242</v>
      </c>
      <c r="M345" s="134">
        <f t="shared" si="51"/>
        <v>91</v>
      </c>
      <c r="N345" s="134">
        <f t="shared" si="51"/>
        <v>0</v>
      </c>
      <c r="O345" s="135">
        <f t="shared" si="51"/>
        <v>1.4</v>
      </c>
    </row>
    <row r="346" spans="1:15" ht="16.5" thickBot="1" x14ac:dyDescent="0.3">
      <c r="A346" s="321"/>
      <c r="B346" s="375" t="s">
        <v>33</v>
      </c>
      <c r="C346" s="376"/>
      <c r="D346" s="376"/>
      <c r="E346" s="376"/>
      <c r="F346" s="376"/>
      <c r="G346" s="376"/>
      <c r="H346" s="376"/>
      <c r="I346" s="376"/>
      <c r="J346" s="376"/>
      <c r="K346" s="376"/>
      <c r="L346" s="376"/>
      <c r="M346" s="376"/>
      <c r="N346" s="376"/>
      <c r="O346" s="377"/>
    </row>
    <row r="347" spans="1:15" ht="15.75" x14ac:dyDescent="0.25">
      <c r="A347" s="92">
        <v>121</v>
      </c>
      <c r="B347" s="140" t="s">
        <v>86</v>
      </c>
      <c r="C347" s="98">
        <v>200</v>
      </c>
      <c r="D347" s="98">
        <v>30.9</v>
      </c>
      <c r="E347" s="98">
        <v>36.6</v>
      </c>
      <c r="F347" s="98">
        <v>55</v>
      </c>
      <c r="G347" s="98">
        <v>672.5</v>
      </c>
      <c r="H347" s="98">
        <v>0.12</v>
      </c>
      <c r="I347" s="98"/>
      <c r="J347" s="98">
        <v>0.02</v>
      </c>
      <c r="K347" s="98"/>
      <c r="L347" s="98">
        <v>21.38</v>
      </c>
      <c r="M347" s="98">
        <v>78.2</v>
      </c>
      <c r="N347" s="98">
        <v>43.74</v>
      </c>
      <c r="O347" s="106">
        <v>2.1800000000000002</v>
      </c>
    </row>
    <row r="348" spans="1:15" ht="15.75" x14ac:dyDescent="0.25">
      <c r="A348" s="92">
        <v>2</v>
      </c>
      <c r="B348" s="107" t="s">
        <v>183</v>
      </c>
      <c r="C348" s="44" t="s">
        <v>157</v>
      </c>
      <c r="D348" s="45">
        <v>8.4499999999999993</v>
      </c>
      <c r="E348" s="45">
        <v>9.5</v>
      </c>
      <c r="F348" s="45">
        <v>48.55</v>
      </c>
      <c r="G348" s="45">
        <v>310</v>
      </c>
      <c r="H348" s="45">
        <v>0.15</v>
      </c>
      <c r="I348" s="45"/>
      <c r="J348" s="45"/>
      <c r="K348" s="45"/>
      <c r="L348" s="45">
        <v>28</v>
      </c>
      <c r="M348" s="45">
        <v>164</v>
      </c>
      <c r="N348" s="45">
        <v>73</v>
      </c>
      <c r="O348" s="108">
        <v>2</v>
      </c>
    </row>
    <row r="349" spans="1:15" ht="16.5" thickBot="1" x14ac:dyDescent="0.3">
      <c r="A349" s="92">
        <v>376</v>
      </c>
      <c r="B349" s="209" t="s">
        <v>178</v>
      </c>
      <c r="C349" s="130" t="s">
        <v>165</v>
      </c>
      <c r="D349" s="130" t="s">
        <v>163</v>
      </c>
      <c r="E349" s="130" t="s">
        <v>164</v>
      </c>
      <c r="F349" s="130">
        <v>15</v>
      </c>
      <c r="G349" s="130">
        <v>60</v>
      </c>
      <c r="H349" s="130"/>
      <c r="I349" s="130">
        <v>0.03</v>
      </c>
      <c r="J349" s="130"/>
      <c r="K349" s="130"/>
      <c r="L349" s="130">
        <v>11.1</v>
      </c>
      <c r="M349" s="130">
        <v>2.8</v>
      </c>
      <c r="N349" s="130">
        <v>0.4</v>
      </c>
      <c r="O349" s="131">
        <v>0.28000000000000003</v>
      </c>
    </row>
    <row r="350" spans="1:15" ht="16.5" thickBot="1" x14ac:dyDescent="0.3">
      <c r="A350" s="6"/>
      <c r="B350" s="139" t="s">
        <v>35</v>
      </c>
      <c r="C350" s="127"/>
      <c r="D350" s="128">
        <f t="shared" ref="D350:O350" si="52">SUM(D347:D349)</f>
        <v>39.349999999999994</v>
      </c>
      <c r="E350" s="128">
        <f t="shared" si="52"/>
        <v>46.1</v>
      </c>
      <c r="F350" s="128">
        <f t="shared" si="52"/>
        <v>118.55</v>
      </c>
      <c r="G350" s="128">
        <f t="shared" si="52"/>
        <v>1042.5</v>
      </c>
      <c r="H350" s="128">
        <f t="shared" si="52"/>
        <v>0.27</v>
      </c>
      <c r="I350" s="128">
        <f t="shared" si="52"/>
        <v>0.03</v>
      </c>
      <c r="J350" s="128">
        <f t="shared" si="52"/>
        <v>0.02</v>
      </c>
      <c r="K350" s="128">
        <f t="shared" si="52"/>
        <v>0</v>
      </c>
      <c r="L350" s="128">
        <f t="shared" si="52"/>
        <v>60.48</v>
      </c>
      <c r="M350" s="128">
        <f t="shared" si="52"/>
        <v>245</v>
      </c>
      <c r="N350" s="128">
        <f t="shared" si="52"/>
        <v>117.14000000000001</v>
      </c>
      <c r="O350" s="212">
        <f t="shared" si="52"/>
        <v>4.46</v>
      </c>
    </row>
    <row r="351" spans="1:15" ht="16.5" thickBot="1" x14ac:dyDescent="0.3">
      <c r="A351" s="324"/>
      <c r="B351" s="381" t="s">
        <v>122</v>
      </c>
      <c r="C351" s="382"/>
      <c r="D351" s="382"/>
      <c r="E351" s="382"/>
      <c r="F351" s="382"/>
      <c r="G351" s="382"/>
      <c r="H351" s="382"/>
      <c r="I351" s="382"/>
      <c r="J351" s="382"/>
      <c r="K351" s="382"/>
      <c r="L351" s="382"/>
      <c r="M351" s="382"/>
      <c r="N351" s="382"/>
      <c r="O351" s="383"/>
    </row>
    <row r="352" spans="1:15" ht="18.600000000000001" customHeight="1" x14ac:dyDescent="0.25">
      <c r="A352" s="342">
        <v>223</v>
      </c>
      <c r="B352" s="288" t="s">
        <v>193</v>
      </c>
      <c r="C352" s="289" t="s">
        <v>174</v>
      </c>
      <c r="D352" s="228">
        <v>6.8</v>
      </c>
      <c r="E352" s="228">
        <v>7.85</v>
      </c>
      <c r="F352" s="228">
        <v>34</v>
      </c>
      <c r="G352" s="228">
        <v>229</v>
      </c>
      <c r="H352" s="228">
        <v>0.54</v>
      </c>
      <c r="I352" s="228">
        <v>1.05</v>
      </c>
      <c r="J352" s="228">
        <v>64.599999999999994</v>
      </c>
      <c r="K352" s="228">
        <v>1.8</v>
      </c>
      <c r="L352" s="228">
        <v>139.30000000000001</v>
      </c>
      <c r="M352" s="228">
        <v>146</v>
      </c>
      <c r="N352" s="228">
        <v>26.4</v>
      </c>
      <c r="O352" s="229">
        <v>0.55000000000000004</v>
      </c>
    </row>
    <row r="353" spans="1:15" ht="16.5" thickBot="1" x14ac:dyDescent="0.3">
      <c r="A353" s="281"/>
      <c r="B353" s="282" t="s">
        <v>124</v>
      </c>
      <c r="C353" s="283"/>
      <c r="D353" s="284">
        <f t="shared" ref="D353:O353" si="53">SUM(D352:D352)</f>
        <v>6.8</v>
      </c>
      <c r="E353" s="284">
        <f t="shared" si="53"/>
        <v>7.85</v>
      </c>
      <c r="F353" s="284">
        <f t="shared" si="53"/>
        <v>34</v>
      </c>
      <c r="G353" s="284">
        <f t="shared" si="53"/>
        <v>229</v>
      </c>
      <c r="H353" s="284">
        <f t="shared" si="53"/>
        <v>0.54</v>
      </c>
      <c r="I353" s="284">
        <f t="shared" si="53"/>
        <v>1.05</v>
      </c>
      <c r="J353" s="284">
        <f t="shared" si="53"/>
        <v>64.599999999999994</v>
      </c>
      <c r="K353" s="284">
        <f t="shared" si="53"/>
        <v>1.8</v>
      </c>
      <c r="L353" s="284">
        <f t="shared" si="53"/>
        <v>139.30000000000001</v>
      </c>
      <c r="M353" s="284">
        <f t="shared" si="53"/>
        <v>146</v>
      </c>
      <c r="N353" s="284">
        <f t="shared" si="53"/>
        <v>26.4</v>
      </c>
      <c r="O353" s="285">
        <f t="shared" si="53"/>
        <v>0.55000000000000004</v>
      </c>
    </row>
    <row r="354" spans="1:15" ht="16.5" thickBot="1" x14ac:dyDescent="0.3">
      <c r="A354" s="313"/>
      <c r="B354" s="217" t="s">
        <v>36</v>
      </c>
      <c r="C354" s="218"/>
      <c r="D354" s="219">
        <f t="shared" ref="D354:O354" si="54">D332+D341+D345+D350</f>
        <v>118.43999999999998</v>
      </c>
      <c r="E354" s="219">
        <f t="shared" si="54"/>
        <v>143.81</v>
      </c>
      <c r="F354" s="219">
        <f t="shared" si="54"/>
        <v>507.83000000000004</v>
      </c>
      <c r="G354" s="219">
        <f t="shared" si="54"/>
        <v>3590.08</v>
      </c>
      <c r="H354" s="219">
        <f t="shared" si="54"/>
        <v>22.2</v>
      </c>
      <c r="I354" s="219">
        <f t="shared" si="54"/>
        <v>45.6</v>
      </c>
      <c r="J354" s="219">
        <f t="shared" si="54"/>
        <v>30.15</v>
      </c>
      <c r="K354" s="219">
        <f t="shared" si="54"/>
        <v>2.5</v>
      </c>
      <c r="L354" s="219">
        <f t="shared" si="54"/>
        <v>1086</v>
      </c>
      <c r="M354" s="219">
        <f t="shared" si="54"/>
        <v>1171.49</v>
      </c>
      <c r="N354" s="219">
        <f t="shared" si="54"/>
        <v>508.12</v>
      </c>
      <c r="O354" s="220">
        <f t="shared" si="54"/>
        <v>23.830000000000002</v>
      </c>
    </row>
    <row r="355" spans="1:15" ht="15.75" x14ac:dyDescent="0.25">
      <c r="A355" s="60"/>
      <c r="B355" s="216"/>
      <c r="C355" s="124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</row>
    <row r="356" spans="1:15" ht="15.75" thickBot="1" x14ac:dyDescent="0.3">
      <c r="A356" s="124"/>
      <c r="B356" s="216"/>
      <c r="C356" s="124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</row>
    <row r="357" spans="1:15" ht="15.75" thickBot="1" x14ac:dyDescent="0.3">
      <c r="A357" s="340"/>
      <c r="B357" s="115"/>
      <c r="C357" s="116"/>
      <c r="D357" s="117"/>
      <c r="E357" s="117"/>
      <c r="F357" s="117"/>
      <c r="G357" s="117"/>
      <c r="H357" s="117"/>
      <c r="I357" s="117"/>
      <c r="J357" s="117"/>
      <c r="K357" s="117"/>
      <c r="L357" s="384" t="s">
        <v>50</v>
      </c>
      <c r="M357" s="385"/>
      <c r="N357" s="386" t="s">
        <v>45</v>
      </c>
      <c r="O357" s="387"/>
    </row>
    <row r="358" spans="1:15" ht="15.75" thickBot="1" x14ac:dyDescent="0.3">
      <c r="A358" s="341"/>
      <c r="B358" s="141" t="s">
        <v>1</v>
      </c>
      <c r="C358" s="142" t="s">
        <v>3</v>
      </c>
      <c r="D358" s="357" t="s">
        <v>5</v>
      </c>
      <c r="E358" s="358"/>
      <c r="F358" s="359"/>
      <c r="G358" s="360" t="s">
        <v>6</v>
      </c>
      <c r="H358" s="362" t="s">
        <v>7</v>
      </c>
      <c r="I358" s="362"/>
      <c r="J358" s="362"/>
      <c r="K358" s="362"/>
      <c r="L358" s="357" t="s">
        <v>8</v>
      </c>
      <c r="M358" s="358"/>
      <c r="N358" s="358"/>
      <c r="O358" s="388"/>
    </row>
    <row r="359" spans="1:15" x14ac:dyDescent="0.25">
      <c r="A359" s="339" t="s">
        <v>0</v>
      </c>
      <c r="B359" s="118" t="s">
        <v>2</v>
      </c>
      <c r="C359" s="33" t="s">
        <v>4</v>
      </c>
      <c r="D359" s="200" t="s">
        <v>9</v>
      </c>
      <c r="E359" s="202" t="s">
        <v>10</v>
      </c>
      <c r="F359" s="202" t="s">
        <v>11</v>
      </c>
      <c r="G359" s="368"/>
      <c r="H359" s="202" t="s">
        <v>12</v>
      </c>
      <c r="I359" s="202" t="s">
        <v>13</v>
      </c>
      <c r="J359" s="202" t="s">
        <v>14</v>
      </c>
      <c r="K359" s="202" t="s">
        <v>15</v>
      </c>
      <c r="L359" s="202" t="s">
        <v>16</v>
      </c>
      <c r="M359" s="202" t="s">
        <v>17</v>
      </c>
      <c r="N359" s="202" t="s">
        <v>18</v>
      </c>
      <c r="O359" s="119" t="s">
        <v>19</v>
      </c>
    </row>
    <row r="360" spans="1:15" ht="15.75" thickBot="1" x14ac:dyDescent="0.3">
      <c r="A360" s="99">
        <v>1</v>
      </c>
      <c r="B360" s="240">
        <v>2</v>
      </c>
      <c r="C360" s="241">
        <v>3</v>
      </c>
      <c r="D360" s="242">
        <v>4</v>
      </c>
      <c r="E360" s="242">
        <v>5</v>
      </c>
      <c r="F360" s="242">
        <v>6</v>
      </c>
      <c r="G360" s="242">
        <v>7</v>
      </c>
      <c r="H360" s="242">
        <v>8</v>
      </c>
      <c r="I360" s="242">
        <v>9</v>
      </c>
      <c r="J360" s="242">
        <v>10</v>
      </c>
      <c r="K360" s="242">
        <v>11</v>
      </c>
      <c r="L360" s="242">
        <v>12</v>
      </c>
      <c r="M360" s="242">
        <v>13</v>
      </c>
      <c r="N360" s="242">
        <v>14</v>
      </c>
      <c r="O360" s="243">
        <v>15</v>
      </c>
    </row>
    <row r="361" spans="1:15" ht="15.75" thickBot="1" x14ac:dyDescent="0.3">
      <c r="A361" s="321"/>
      <c r="B361" s="369" t="s">
        <v>20</v>
      </c>
      <c r="C361" s="370"/>
      <c r="D361" s="370"/>
      <c r="E361" s="370"/>
      <c r="F361" s="370"/>
      <c r="G361" s="370"/>
      <c r="H361" s="370"/>
      <c r="I361" s="370"/>
      <c r="J361" s="370"/>
      <c r="K361" s="370"/>
      <c r="L361" s="370"/>
      <c r="M361" s="370"/>
      <c r="N361" s="370"/>
      <c r="O361" s="371"/>
    </row>
    <row r="362" spans="1:15" ht="31.5" x14ac:dyDescent="0.25">
      <c r="A362" s="100">
        <v>181</v>
      </c>
      <c r="B362" s="105" t="s">
        <v>60</v>
      </c>
      <c r="C362" s="258" t="s">
        <v>106</v>
      </c>
      <c r="D362" s="98">
        <v>8.31</v>
      </c>
      <c r="E362" s="98">
        <v>8.1300000000000008</v>
      </c>
      <c r="F362" s="98">
        <v>39.450000000000003</v>
      </c>
      <c r="G362" s="98">
        <v>265.33</v>
      </c>
      <c r="H362" s="98"/>
      <c r="I362" s="98">
        <v>1.79</v>
      </c>
      <c r="J362" s="98"/>
      <c r="K362" s="98"/>
      <c r="L362" s="98">
        <v>172.41</v>
      </c>
      <c r="M362" s="98"/>
      <c r="N362" s="98">
        <v>26.89</v>
      </c>
      <c r="O362" s="106"/>
    </row>
    <row r="363" spans="1:15" ht="15.75" x14ac:dyDescent="0.25">
      <c r="A363" s="92">
        <v>2</v>
      </c>
      <c r="B363" s="107" t="s">
        <v>201</v>
      </c>
      <c r="C363" s="44" t="s">
        <v>173</v>
      </c>
      <c r="D363" s="45">
        <v>13.05</v>
      </c>
      <c r="E363" s="45">
        <v>15.5</v>
      </c>
      <c r="F363" s="45">
        <v>48.55</v>
      </c>
      <c r="G363" s="45">
        <v>369</v>
      </c>
      <c r="H363" s="45"/>
      <c r="I363" s="45">
        <v>8.15</v>
      </c>
      <c r="J363" s="45">
        <v>0.32</v>
      </c>
      <c r="K363" s="45">
        <v>0.3</v>
      </c>
      <c r="L363" s="45">
        <v>228</v>
      </c>
      <c r="M363" s="45">
        <v>272</v>
      </c>
      <c r="N363" s="45">
        <v>73</v>
      </c>
      <c r="O363" s="108">
        <v>2.12</v>
      </c>
    </row>
    <row r="364" spans="1:15" ht="15.75" x14ac:dyDescent="0.25">
      <c r="A364" s="92">
        <v>209</v>
      </c>
      <c r="B364" s="109" t="s">
        <v>184</v>
      </c>
      <c r="C364" s="44" t="s">
        <v>158</v>
      </c>
      <c r="D364" s="45">
        <v>12.7</v>
      </c>
      <c r="E364" s="45">
        <v>11.5</v>
      </c>
      <c r="F364" s="45">
        <v>0.7</v>
      </c>
      <c r="G364" s="45">
        <v>157</v>
      </c>
      <c r="H364" s="45">
        <v>7.0000000000000007E-2</v>
      </c>
      <c r="I364" s="45">
        <v>0</v>
      </c>
      <c r="J364" s="45">
        <v>0.25</v>
      </c>
      <c r="K364" s="45">
        <v>0</v>
      </c>
      <c r="L364" s="45">
        <v>55</v>
      </c>
      <c r="M364" s="45">
        <v>192</v>
      </c>
      <c r="N364" s="45">
        <v>12.06</v>
      </c>
      <c r="O364" s="108">
        <v>2.5</v>
      </c>
    </row>
    <row r="365" spans="1:15" ht="16.5" thickBot="1" x14ac:dyDescent="0.3">
      <c r="A365" s="92">
        <v>376</v>
      </c>
      <c r="B365" s="209" t="s">
        <v>178</v>
      </c>
      <c r="C365" s="130" t="s">
        <v>165</v>
      </c>
      <c r="D365" s="130" t="s">
        <v>163</v>
      </c>
      <c r="E365" s="130" t="s">
        <v>164</v>
      </c>
      <c r="F365" s="130">
        <v>15</v>
      </c>
      <c r="G365" s="130">
        <v>60</v>
      </c>
      <c r="H365" s="130"/>
      <c r="I365" s="130">
        <v>0.03</v>
      </c>
      <c r="J365" s="130"/>
      <c r="K365" s="130"/>
      <c r="L365" s="130">
        <v>11.1</v>
      </c>
      <c r="M365" s="130">
        <v>2.8</v>
      </c>
      <c r="N365" s="130">
        <v>0.4</v>
      </c>
      <c r="O365" s="131">
        <v>0.28000000000000003</v>
      </c>
    </row>
    <row r="366" spans="1:15" ht="15.75" thickBot="1" x14ac:dyDescent="0.3">
      <c r="A366" s="46"/>
      <c r="B366" s="161" t="s">
        <v>25</v>
      </c>
      <c r="C366" s="151"/>
      <c r="D366" s="134">
        <f t="shared" ref="D366:O366" si="55">SUM(D362:D365)</f>
        <v>34.06</v>
      </c>
      <c r="E366" s="134">
        <f t="shared" si="55"/>
        <v>35.130000000000003</v>
      </c>
      <c r="F366" s="134">
        <f t="shared" si="55"/>
        <v>103.7</v>
      </c>
      <c r="G366" s="134">
        <f t="shared" si="55"/>
        <v>851.32999999999993</v>
      </c>
      <c r="H366" s="134">
        <f t="shared" si="55"/>
        <v>7.0000000000000007E-2</v>
      </c>
      <c r="I366" s="134">
        <f t="shared" si="55"/>
        <v>9.9700000000000006</v>
      </c>
      <c r="J366" s="134">
        <f t="shared" si="55"/>
        <v>0.57000000000000006</v>
      </c>
      <c r="K366" s="134">
        <f t="shared" si="55"/>
        <v>0.3</v>
      </c>
      <c r="L366" s="134">
        <f t="shared" si="55"/>
        <v>466.51</v>
      </c>
      <c r="M366" s="134">
        <f t="shared" si="55"/>
        <v>466.8</v>
      </c>
      <c r="N366" s="134">
        <f t="shared" si="55"/>
        <v>112.35000000000001</v>
      </c>
      <c r="O366" s="135">
        <f t="shared" si="55"/>
        <v>4.9000000000000004</v>
      </c>
    </row>
    <row r="367" spans="1:15" ht="15.75" thickBot="1" x14ac:dyDescent="0.3">
      <c r="A367" s="321"/>
      <c r="B367" s="369" t="s">
        <v>26</v>
      </c>
      <c r="C367" s="370"/>
      <c r="D367" s="370"/>
      <c r="E367" s="370"/>
      <c r="F367" s="370"/>
      <c r="G367" s="370"/>
      <c r="H367" s="370"/>
      <c r="I367" s="370"/>
      <c r="J367" s="370"/>
      <c r="K367" s="370"/>
      <c r="L367" s="370"/>
      <c r="M367" s="370"/>
      <c r="N367" s="370"/>
      <c r="O367" s="371"/>
    </row>
    <row r="368" spans="1:15" ht="30" x14ac:dyDescent="0.25">
      <c r="A368" s="92">
        <v>53</v>
      </c>
      <c r="B368" s="111" t="s">
        <v>206</v>
      </c>
      <c r="C368" s="97">
        <v>50</v>
      </c>
      <c r="D368" s="98">
        <v>6</v>
      </c>
      <c r="E368" s="98">
        <v>4.2</v>
      </c>
      <c r="F368" s="98">
        <v>15.4</v>
      </c>
      <c r="G368" s="98">
        <v>117.4</v>
      </c>
      <c r="H368" s="98">
        <v>0.2</v>
      </c>
      <c r="I368" s="98">
        <v>2.0499999999999998</v>
      </c>
      <c r="J368" s="98">
        <v>0.05</v>
      </c>
      <c r="K368" s="98">
        <v>3.395</v>
      </c>
      <c r="L368" s="98">
        <v>36.83</v>
      </c>
      <c r="M368" s="98">
        <v>85.02</v>
      </c>
      <c r="N368" s="98">
        <v>28.39</v>
      </c>
      <c r="O368" s="106">
        <v>2.74</v>
      </c>
    </row>
    <row r="369" spans="1:15" x14ac:dyDescent="0.25">
      <c r="A369" s="92">
        <v>102</v>
      </c>
      <c r="B369" s="120" t="s">
        <v>180</v>
      </c>
      <c r="C369" s="44">
        <v>250</v>
      </c>
      <c r="D369" s="45">
        <v>5.6</v>
      </c>
      <c r="E369" s="45">
        <v>6.4</v>
      </c>
      <c r="F369" s="45">
        <v>19.23</v>
      </c>
      <c r="G369" s="45">
        <v>144.43</v>
      </c>
      <c r="H369" s="45"/>
      <c r="I369" s="45">
        <v>5.83</v>
      </c>
      <c r="J369" s="45"/>
      <c r="K369" s="45"/>
      <c r="L369" s="45">
        <v>43.23</v>
      </c>
      <c r="M369" s="45"/>
      <c r="N369" s="45">
        <v>38.450000000000003</v>
      </c>
      <c r="O369" s="108">
        <v>1.83</v>
      </c>
    </row>
    <row r="370" spans="1:15" x14ac:dyDescent="0.25">
      <c r="A370" s="100">
        <v>608</v>
      </c>
      <c r="B370" s="112" t="s">
        <v>207</v>
      </c>
      <c r="C370" s="44">
        <v>70</v>
      </c>
      <c r="D370" s="45">
        <v>12.44</v>
      </c>
      <c r="E370" s="45">
        <v>9.24</v>
      </c>
      <c r="F370" s="45">
        <v>12.56</v>
      </c>
      <c r="G370" s="45">
        <v>183</v>
      </c>
      <c r="H370" s="45">
        <v>0.08</v>
      </c>
      <c r="I370" s="45">
        <v>0.12</v>
      </c>
      <c r="J370" s="45">
        <v>23</v>
      </c>
      <c r="K370" s="45"/>
      <c r="L370" s="45">
        <v>35</v>
      </c>
      <c r="M370" s="45">
        <v>133.1</v>
      </c>
      <c r="N370" s="45">
        <v>25.7</v>
      </c>
      <c r="O370" s="108">
        <v>1.2</v>
      </c>
    </row>
    <row r="371" spans="1:15" ht="15.75" x14ac:dyDescent="0.25">
      <c r="A371" s="92">
        <v>170.06</v>
      </c>
      <c r="B371" s="109" t="s">
        <v>208</v>
      </c>
      <c r="C371" s="44">
        <v>150</v>
      </c>
      <c r="D371" s="45">
        <v>3.74</v>
      </c>
      <c r="E371" s="45">
        <v>3.45</v>
      </c>
      <c r="F371" s="45">
        <v>14.94</v>
      </c>
      <c r="G371" s="45">
        <v>134.82</v>
      </c>
      <c r="H371" s="45">
        <v>7.0000000000000007E-2</v>
      </c>
      <c r="I371" s="45">
        <v>71.72</v>
      </c>
      <c r="J371" s="45">
        <v>48</v>
      </c>
      <c r="K371" s="45">
        <v>0.45</v>
      </c>
      <c r="L371" s="45">
        <v>127</v>
      </c>
      <c r="M371" s="45">
        <v>132.30000000000001</v>
      </c>
      <c r="N371" s="45">
        <v>36.6</v>
      </c>
      <c r="O371" s="108">
        <v>2</v>
      </c>
    </row>
    <row r="372" spans="1:15" ht="15.75" x14ac:dyDescent="0.25">
      <c r="A372" s="92">
        <v>382</v>
      </c>
      <c r="B372" s="109" t="s">
        <v>182</v>
      </c>
      <c r="C372" s="44">
        <v>200</v>
      </c>
      <c r="D372" s="45">
        <v>8.8000000000000007</v>
      </c>
      <c r="E372" s="45">
        <v>9</v>
      </c>
      <c r="F372" s="45">
        <v>32.700000000000003</v>
      </c>
      <c r="G372" s="45">
        <v>245</v>
      </c>
      <c r="H372" s="45">
        <v>1.83</v>
      </c>
      <c r="I372" s="45">
        <v>9</v>
      </c>
      <c r="J372" s="45"/>
      <c r="K372" s="45">
        <v>1.6</v>
      </c>
      <c r="L372" s="45">
        <v>242</v>
      </c>
      <c r="M372" s="45">
        <v>91</v>
      </c>
      <c r="N372" s="45"/>
      <c r="O372" s="108">
        <v>0.2</v>
      </c>
    </row>
    <row r="373" spans="1:15" x14ac:dyDescent="0.25">
      <c r="A373" s="92">
        <v>338</v>
      </c>
      <c r="B373" s="112" t="s">
        <v>181</v>
      </c>
      <c r="C373" s="44">
        <v>200</v>
      </c>
      <c r="D373" s="45">
        <v>3</v>
      </c>
      <c r="E373" s="45">
        <v>1</v>
      </c>
      <c r="F373" s="45">
        <v>42</v>
      </c>
      <c r="G373" s="45">
        <v>192</v>
      </c>
      <c r="H373" s="45"/>
      <c r="I373" s="45">
        <v>20</v>
      </c>
      <c r="J373" s="45"/>
      <c r="K373" s="45"/>
      <c r="L373" s="45">
        <v>16</v>
      </c>
      <c r="M373" s="45"/>
      <c r="N373" s="45">
        <v>84</v>
      </c>
      <c r="O373" s="108">
        <v>1.2</v>
      </c>
    </row>
    <row r="374" spans="1:15" ht="16.5" thickBot="1" x14ac:dyDescent="0.3">
      <c r="A374" s="92">
        <v>8</v>
      </c>
      <c r="B374" s="210" t="s">
        <v>188</v>
      </c>
      <c r="C374" s="129">
        <v>160</v>
      </c>
      <c r="D374" s="130">
        <v>11.36</v>
      </c>
      <c r="E374" s="130">
        <v>1.6</v>
      </c>
      <c r="F374" s="130">
        <v>74.400000000000006</v>
      </c>
      <c r="G374" s="130">
        <v>368</v>
      </c>
      <c r="H374" s="130">
        <v>0.64</v>
      </c>
      <c r="I374" s="130" t="s">
        <v>166</v>
      </c>
      <c r="J374" s="130"/>
      <c r="K374" s="130"/>
      <c r="L374" s="130">
        <v>200</v>
      </c>
      <c r="M374" s="130">
        <v>206</v>
      </c>
      <c r="N374" s="130">
        <v>65.599999999999994</v>
      </c>
      <c r="O374" s="131">
        <v>5.7</v>
      </c>
    </row>
    <row r="375" spans="1:15" ht="15.75" thickBot="1" x14ac:dyDescent="0.3">
      <c r="A375" s="81"/>
      <c r="B375" s="132" t="s">
        <v>30</v>
      </c>
      <c r="C375" s="133"/>
      <c r="D375" s="134">
        <f>SUM(D368:D374)</f>
        <v>50.94</v>
      </c>
      <c r="E375" s="134">
        <f t="shared" ref="E375:O375" si="56">SUM(E368:E374)</f>
        <v>34.890000000000008</v>
      </c>
      <c r="F375" s="134">
        <f t="shared" si="56"/>
        <v>211.23000000000002</v>
      </c>
      <c r="G375" s="134">
        <f t="shared" si="56"/>
        <v>1384.65</v>
      </c>
      <c r="H375" s="134">
        <f t="shared" si="56"/>
        <v>2.8200000000000003</v>
      </c>
      <c r="I375" s="134">
        <f t="shared" si="56"/>
        <v>108.72</v>
      </c>
      <c r="J375" s="134">
        <f t="shared" si="56"/>
        <v>71.05</v>
      </c>
      <c r="K375" s="134">
        <f t="shared" si="56"/>
        <v>5.4450000000000003</v>
      </c>
      <c r="L375" s="134">
        <f t="shared" si="56"/>
        <v>700.06</v>
      </c>
      <c r="M375" s="134">
        <f t="shared" si="56"/>
        <v>647.42000000000007</v>
      </c>
      <c r="N375" s="134">
        <f t="shared" si="56"/>
        <v>278.74</v>
      </c>
      <c r="O375" s="135">
        <f t="shared" si="56"/>
        <v>14.870000000000001</v>
      </c>
    </row>
    <row r="376" spans="1:15" ht="15.75" thickBot="1" x14ac:dyDescent="0.3">
      <c r="A376" s="321"/>
      <c r="B376" s="369" t="s">
        <v>31</v>
      </c>
      <c r="C376" s="370"/>
      <c r="D376" s="370"/>
      <c r="E376" s="370"/>
      <c r="F376" s="370"/>
      <c r="G376" s="370"/>
      <c r="H376" s="370"/>
      <c r="I376" s="370"/>
      <c r="J376" s="370"/>
      <c r="K376" s="370"/>
      <c r="L376" s="370"/>
      <c r="M376" s="370"/>
      <c r="N376" s="370"/>
      <c r="O376" s="371"/>
    </row>
    <row r="377" spans="1:15" ht="15.75" x14ac:dyDescent="0.25">
      <c r="A377" s="100">
        <v>386</v>
      </c>
      <c r="B377" s="140" t="s">
        <v>133</v>
      </c>
      <c r="C377" s="165">
        <v>200</v>
      </c>
      <c r="D377" s="165">
        <v>6</v>
      </c>
      <c r="E377" s="165">
        <v>2</v>
      </c>
      <c r="F377" s="165">
        <v>8</v>
      </c>
      <c r="G377" s="165">
        <v>80</v>
      </c>
      <c r="H377" s="165"/>
      <c r="I377" s="165">
        <v>0.4</v>
      </c>
      <c r="J377" s="165">
        <v>342</v>
      </c>
      <c r="K377" s="165"/>
      <c r="L377" s="165">
        <v>260</v>
      </c>
      <c r="M377" s="165">
        <v>210</v>
      </c>
      <c r="N377" s="165">
        <v>24</v>
      </c>
      <c r="O377" s="166"/>
    </row>
    <row r="378" spans="1:15" ht="15.75" x14ac:dyDescent="0.25">
      <c r="A378" s="6">
        <v>60</v>
      </c>
      <c r="B378" s="126" t="s">
        <v>189</v>
      </c>
      <c r="C378" s="23">
        <v>75</v>
      </c>
      <c r="D378" s="23">
        <v>10.14</v>
      </c>
      <c r="E378" s="23">
        <v>5.69</v>
      </c>
      <c r="F378" s="23">
        <v>9.4700000000000006</v>
      </c>
      <c r="G378" s="23">
        <v>153.59</v>
      </c>
      <c r="H378" s="23">
        <v>0.06</v>
      </c>
      <c r="I378" s="23"/>
      <c r="J378" s="23">
        <v>0.18</v>
      </c>
      <c r="K378" s="23">
        <v>1.6</v>
      </c>
      <c r="L378" s="23">
        <v>40.159999999999997</v>
      </c>
      <c r="M378" s="23">
        <v>139.6</v>
      </c>
      <c r="N378" s="23">
        <v>10.47</v>
      </c>
      <c r="O378" s="122">
        <v>1.66</v>
      </c>
    </row>
    <row r="379" spans="1:15" ht="16.5" thickBot="1" x14ac:dyDescent="0.3">
      <c r="A379" s="100"/>
      <c r="B379" s="110" t="s">
        <v>37</v>
      </c>
      <c r="C379" s="93"/>
      <c r="D379" s="94">
        <f>SUM(D377:D378)</f>
        <v>16.14</v>
      </c>
      <c r="E379" s="94">
        <f t="shared" ref="E379:O379" si="57">SUM(E377:E378)</f>
        <v>7.69</v>
      </c>
      <c r="F379" s="94">
        <f t="shared" si="57"/>
        <v>17.47</v>
      </c>
      <c r="G379" s="94">
        <f t="shared" si="57"/>
        <v>233.59</v>
      </c>
      <c r="H379" s="94">
        <f t="shared" si="57"/>
        <v>0.06</v>
      </c>
      <c r="I379" s="94">
        <f t="shared" si="57"/>
        <v>0.4</v>
      </c>
      <c r="J379" s="94">
        <f t="shared" si="57"/>
        <v>342.18</v>
      </c>
      <c r="K379" s="94">
        <f t="shared" si="57"/>
        <v>1.6</v>
      </c>
      <c r="L379" s="94">
        <f t="shared" si="57"/>
        <v>300.15999999999997</v>
      </c>
      <c r="M379" s="94">
        <f t="shared" si="57"/>
        <v>349.6</v>
      </c>
      <c r="N379" s="94">
        <f t="shared" si="57"/>
        <v>34.47</v>
      </c>
      <c r="O379" s="213">
        <f t="shared" si="57"/>
        <v>1.66</v>
      </c>
    </row>
    <row r="380" spans="1:15" ht="16.5" thickBot="1" x14ac:dyDescent="0.3">
      <c r="A380" s="323"/>
      <c r="B380" s="375" t="s">
        <v>33</v>
      </c>
      <c r="C380" s="376"/>
      <c r="D380" s="376"/>
      <c r="E380" s="376"/>
      <c r="F380" s="376"/>
      <c r="G380" s="376"/>
      <c r="H380" s="376"/>
      <c r="I380" s="376"/>
      <c r="J380" s="376"/>
      <c r="K380" s="376"/>
      <c r="L380" s="376"/>
      <c r="M380" s="376"/>
      <c r="N380" s="376"/>
      <c r="O380" s="377"/>
    </row>
    <row r="381" spans="1:15" ht="15.75" x14ac:dyDescent="0.25">
      <c r="A381" s="92">
        <v>295.14999999999998</v>
      </c>
      <c r="B381" s="188" t="s">
        <v>194</v>
      </c>
      <c r="C381" s="189">
        <v>35</v>
      </c>
      <c r="D381" s="183">
        <v>7.75</v>
      </c>
      <c r="E381" s="183">
        <v>3.43</v>
      </c>
      <c r="F381" s="183">
        <v>10.26</v>
      </c>
      <c r="G381" s="183">
        <v>154.08000000000001</v>
      </c>
      <c r="H381" s="183">
        <v>0.06</v>
      </c>
      <c r="I381" s="183">
        <v>0.7</v>
      </c>
      <c r="J381" s="183">
        <v>0.03</v>
      </c>
      <c r="K381" s="183">
        <v>1.55</v>
      </c>
      <c r="L381" s="183">
        <v>9.07</v>
      </c>
      <c r="M381" s="183">
        <v>63.4</v>
      </c>
      <c r="N381" s="183">
        <v>11.76</v>
      </c>
      <c r="O381" s="184">
        <v>0.78</v>
      </c>
    </row>
    <row r="382" spans="1:15" ht="15.75" x14ac:dyDescent="0.25">
      <c r="A382" s="92">
        <v>2</v>
      </c>
      <c r="B382" s="107" t="s">
        <v>183</v>
      </c>
      <c r="C382" s="44" t="s">
        <v>157</v>
      </c>
      <c r="D382" s="45">
        <v>8.4499999999999993</v>
      </c>
      <c r="E382" s="45">
        <v>9.5</v>
      </c>
      <c r="F382" s="45">
        <v>48.55</v>
      </c>
      <c r="G382" s="45">
        <v>310</v>
      </c>
      <c r="H382" s="45">
        <v>0.15</v>
      </c>
      <c r="I382" s="45"/>
      <c r="J382" s="45"/>
      <c r="K382" s="45"/>
      <c r="L382" s="45">
        <v>28</v>
      </c>
      <c r="M382" s="45">
        <v>164</v>
      </c>
      <c r="N382" s="45">
        <v>73</v>
      </c>
      <c r="O382" s="108">
        <v>2</v>
      </c>
    </row>
    <row r="383" spans="1:15" ht="15.75" x14ac:dyDescent="0.25">
      <c r="A383" s="92">
        <v>376</v>
      </c>
      <c r="B383" s="187" t="s">
        <v>178</v>
      </c>
      <c r="C383" s="45" t="s">
        <v>165</v>
      </c>
      <c r="D383" s="45" t="s">
        <v>163</v>
      </c>
      <c r="E383" s="45" t="s">
        <v>164</v>
      </c>
      <c r="F383" s="45">
        <v>15</v>
      </c>
      <c r="G383" s="45">
        <v>60</v>
      </c>
      <c r="H383" s="45"/>
      <c r="I383" s="45">
        <v>0.03</v>
      </c>
      <c r="J383" s="45"/>
      <c r="K383" s="45"/>
      <c r="L383" s="45">
        <v>11.1</v>
      </c>
      <c r="M383" s="45">
        <v>2.8</v>
      </c>
      <c r="N383" s="45">
        <v>0.4</v>
      </c>
      <c r="O383" s="108">
        <v>0.28000000000000003</v>
      </c>
    </row>
    <row r="384" spans="1:15" x14ac:dyDescent="0.25">
      <c r="A384" s="92">
        <v>302</v>
      </c>
      <c r="B384" s="112" t="s">
        <v>82</v>
      </c>
      <c r="C384" s="44">
        <v>200</v>
      </c>
      <c r="D384" s="45">
        <v>0.56999999999999995</v>
      </c>
      <c r="E384" s="45">
        <v>76.5</v>
      </c>
      <c r="F384" s="45">
        <v>0.93</v>
      </c>
      <c r="G384" s="45">
        <v>872</v>
      </c>
      <c r="H384" s="45"/>
      <c r="I384" s="45"/>
      <c r="J384" s="45">
        <v>1.1599999999999999</v>
      </c>
      <c r="K384" s="45">
        <v>2.5</v>
      </c>
      <c r="L384" s="45">
        <v>136.6</v>
      </c>
      <c r="M384" s="45">
        <v>22.16</v>
      </c>
      <c r="N384" s="45">
        <v>1.43</v>
      </c>
      <c r="O384" s="108">
        <v>1.2</v>
      </c>
    </row>
    <row r="385" spans="1:15" ht="16.5" thickBot="1" x14ac:dyDescent="0.3">
      <c r="A385" s="7"/>
      <c r="B385" s="173" t="s">
        <v>35</v>
      </c>
      <c r="C385" s="9"/>
      <c r="D385" s="24">
        <f>SUM(D381:D384)</f>
        <v>16.77</v>
      </c>
      <c r="E385" s="24">
        <f t="shared" ref="E385:O385" si="58">SUM(E381:E384)</f>
        <v>89.43</v>
      </c>
      <c r="F385" s="24">
        <f t="shared" si="58"/>
        <v>74.740000000000009</v>
      </c>
      <c r="G385" s="24">
        <f t="shared" si="58"/>
        <v>1396.08</v>
      </c>
      <c r="H385" s="24">
        <f t="shared" si="58"/>
        <v>0.21</v>
      </c>
      <c r="I385" s="24">
        <f t="shared" si="58"/>
        <v>0.73</v>
      </c>
      <c r="J385" s="24">
        <f t="shared" si="58"/>
        <v>1.19</v>
      </c>
      <c r="K385" s="24">
        <f t="shared" si="58"/>
        <v>4.05</v>
      </c>
      <c r="L385" s="24">
        <f t="shared" si="58"/>
        <v>184.76999999999998</v>
      </c>
      <c r="M385" s="24">
        <f t="shared" si="58"/>
        <v>252.36</v>
      </c>
      <c r="N385" s="24">
        <f t="shared" si="58"/>
        <v>86.590000000000018</v>
      </c>
      <c r="O385" s="114">
        <f t="shared" si="58"/>
        <v>4.2600000000000007</v>
      </c>
    </row>
    <row r="386" spans="1:15" ht="16.5" thickBot="1" x14ac:dyDescent="0.3">
      <c r="A386" s="324"/>
      <c r="B386" s="381" t="s">
        <v>122</v>
      </c>
      <c r="C386" s="382"/>
      <c r="D386" s="382"/>
      <c r="E386" s="382"/>
      <c r="F386" s="382"/>
      <c r="G386" s="382"/>
      <c r="H386" s="382"/>
      <c r="I386" s="382"/>
      <c r="J386" s="382"/>
      <c r="K386" s="382"/>
      <c r="L386" s="382"/>
      <c r="M386" s="382"/>
      <c r="N386" s="382"/>
      <c r="O386" s="383"/>
    </row>
    <row r="387" spans="1:15" ht="17.100000000000001" customHeight="1" x14ac:dyDescent="0.25">
      <c r="A387" s="6">
        <v>385</v>
      </c>
      <c r="B387" s="286" t="s">
        <v>123</v>
      </c>
      <c r="C387" s="287">
        <v>200</v>
      </c>
      <c r="D387" s="290">
        <v>5.58</v>
      </c>
      <c r="E387" s="290">
        <v>7</v>
      </c>
      <c r="F387" s="290">
        <v>9.3800000000000008</v>
      </c>
      <c r="G387" s="290">
        <v>122</v>
      </c>
      <c r="H387" s="290">
        <v>0.1</v>
      </c>
      <c r="I387" s="290">
        <v>2.6</v>
      </c>
      <c r="J387" s="290">
        <v>0.1</v>
      </c>
      <c r="K387" s="290"/>
      <c r="L387" s="290">
        <v>1.4</v>
      </c>
      <c r="M387" s="290"/>
      <c r="N387" s="290">
        <v>28</v>
      </c>
      <c r="O387" s="291">
        <v>0.2</v>
      </c>
    </row>
    <row r="388" spans="1:15" ht="16.5" thickBot="1" x14ac:dyDescent="0.3">
      <c r="A388" s="281"/>
      <c r="B388" s="282" t="s">
        <v>124</v>
      </c>
      <c r="C388" s="283"/>
      <c r="D388" s="284">
        <f t="shared" ref="D388:O388" si="59">SUM(D387:D387)</f>
        <v>5.58</v>
      </c>
      <c r="E388" s="284">
        <f t="shared" si="59"/>
        <v>7</v>
      </c>
      <c r="F388" s="284">
        <f t="shared" si="59"/>
        <v>9.3800000000000008</v>
      </c>
      <c r="G388" s="284">
        <f t="shared" si="59"/>
        <v>122</v>
      </c>
      <c r="H388" s="284">
        <f t="shared" si="59"/>
        <v>0.1</v>
      </c>
      <c r="I388" s="284">
        <f t="shared" si="59"/>
        <v>2.6</v>
      </c>
      <c r="J388" s="284">
        <f t="shared" si="59"/>
        <v>0.1</v>
      </c>
      <c r="K388" s="284">
        <f t="shared" si="59"/>
        <v>0</v>
      </c>
      <c r="L388" s="284">
        <f t="shared" si="59"/>
        <v>1.4</v>
      </c>
      <c r="M388" s="284">
        <f t="shared" si="59"/>
        <v>0</v>
      </c>
      <c r="N388" s="284">
        <f t="shared" si="59"/>
        <v>28</v>
      </c>
      <c r="O388" s="285">
        <f t="shared" si="59"/>
        <v>0.2</v>
      </c>
    </row>
    <row r="389" spans="1:15" ht="16.5" thickBot="1" x14ac:dyDescent="0.3">
      <c r="A389" s="313"/>
      <c r="B389" s="217" t="s">
        <v>36</v>
      </c>
      <c r="C389" s="218"/>
      <c r="D389" s="219">
        <f t="shared" ref="D389:O389" si="60">D366+D375+D379+D385</f>
        <v>117.91</v>
      </c>
      <c r="E389" s="219">
        <f t="shared" si="60"/>
        <v>167.14000000000001</v>
      </c>
      <c r="F389" s="219">
        <f t="shared" si="60"/>
        <v>407.14</v>
      </c>
      <c r="G389" s="219">
        <f t="shared" si="60"/>
        <v>3865.65</v>
      </c>
      <c r="H389" s="219">
        <f t="shared" si="60"/>
        <v>3.16</v>
      </c>
      <c r="I389" s="219">
        <f t="shared" si="60"/>
        <v>119.82000000000001</v>
      </c>
      <c r="J389" s="219">
        <f t="shared" si="60"/>
        <v>414.99</v>
      </c>
      <c r="K389" s="219">
        <f t="shared" si="60"/>
        <v>11.395</v>
      </c>
      <c r="L389" s="219">
        <f t="shared" si="60"/>
        <v>1651.5</v>
      </c>
      <c r="M389" s="219">
        <f t="shared" si="60"/>
        <v>1716.1800000000003</v>
      </c>
      <c r="N389" s="219">
        <f t="shared" si="60"/>
        <v>512.15000000000009</v>
      </c>
      <c r="O389" s="220">
        <f t="shared" si="60"/>
        <v>25.690000000000005</v>
      </c>
    </row>
    <row r="390" spans="1:15" x14ac:dyDescent="0.25">
      <c r="A390" s="6"/>
      <c r="B390" s="123"/>
      <c r="C390" s="124"/>
      <c r="D390" s="125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  <c r="O390" s="125"/>
    </row>
    <row r="391" spans="1:15" x14ac:dyDescent="0.25">
      <c r="A391" s="6"/>
      <c r="B391" s="123"/>
      <c r="C391" s="124"/>
      <c r="D391" s="125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  <c r="O391" s="125"/>
    </row>
    <row r="392" spans="1:15" x14ac:dyDescent="0.25">
      <c r="A392" s="6"/>
      <c r="B392" s="123"/>
      <c r="C392" s="124"/>
      <c r="D392" s="125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</row>
    <row r="393" spans="1:15" x14ac:dyDescent="0.25">
      <c r="A393" s="6"/>
      <c r="B393" s="175"/>
      <c r="C393" s="176"/>
      <c r="D393" s="177"/>
      <c r="E393" s="177"/>
      <c r="F393" s="177"/>
      <c r="G393" s="177"/>
      <c r="H393" s="177"/>
      <c r="I393" s="177"/>
      <c r="J393" s="177"/>
      <c r="K393" s="177"/>
      <c r="L393" s="392"/>
      <c r="M393" s="392"/>
      <c r="N393" s="392"/>
      <c r="O393" s="392"/>
    </row>
    <row r="394" spans="1:15" x14ac:dyDescent="0.25">
      <c r="A394" s="174"/>
    </row>
  </sheetData>
  <mergeCells count="124">
    <mergeCell ref="B19:C19"/>
    <mergeCell ref="B23:C23"/>
    <mergeCell ref="B24:C24"/>
    <mergeCell ref="B25:C25"/>
    <mergeCell ref="L393:M393"/>
    <mergeCell ref="N393:O393"/>
    <mergeCell ref="B361:O361"/>
    <mergeCell ref="B367:O367"/>
    <mergeCell ref="B376:O376"/>
    <mergeCell ref="B380:O380"/>
    <mergeCell ref="B386:O386"/>
    <mergeCell ref="L357:M357"/>
    <mergeCell ref="N357:O357"/>
    <mergeCell ref="D358:F358"/>
    <mergeCell ref="G358:G359"/>
    <mergeCell ref="H358:K358"/>
    <mergeCell ref="L358:O358"/>
    <mergeCell ref="B327:O327"/>
    <mergeCell ref="B333:O333"/>
    <mergeCell ref="B342:O342"/>
    <mergeCell ref="B346:O346"/>
    <mergeCell ref="B351:O351"/>
    <mergeCell ref="L323:M323"/>
    <mergeCell ref="N323:O323"/>
    <mergeCell ref="D324:F324"/>
    <mergeCell ref="G324:G325"/>
    <mergeCell ref="H324:K324"/>
    <mergeCell ref="L324:O324"/>
    <mergeCell ref="B292:O292"/>
    <mergeCell ref="B298:O298"/>
    <mergeCell ref="B307:O307"/>
    <mergeCell ref="B311:O311"/>
    <mergeCell ref="B317:O317"/>
    <mergeCell ref="L287:M287"/>
    <mergeCell ref="N287:O287"/>
    <mergeCell ref="D289:F289"/>
    <mergeCell ref="G289:G290"/>
    <mergeCell ref="H289:K289"/>
    <mergeCell ref="L289:O289"/>
    <mergeCell ref="L288:M288"/>
    <mergeCell ref="N288:O288"/>
    <mergeCell ref="B253:O253"/>
    <mergeCell ref="B259:O259"/>
    <mergeCell ref="B267:O267"/>
    <mergeCell ref="B271:O271"/>
    <mergeCell ref="B276:O276"/>
    <mergeCell ref="L249:M249"/>
    <mergeCell ref="N249:O249"/>
    <mergeCell ref="D250:F250"/>
    <mergeCell ref="G250:G251"/>
    <mergeCell ref="H250:K250"/>
    <mergeCell ref="L250:O250"/>
    <mergeCell ref="B215:O215"/>
    <mergeCell ref="B222:O222"/>
    <mergeCell ref="B231:O231"/>
    <mergeCell ref="B235:O235"/>
    <mergeCell ref="B241:O241"/>
    <mergeCell ref="L211:M211"/>
    <mergeCell ref="N211:O211"/>
    <mergeCell ref="A212:A213"/>
    <mergeCell ref="D212:F212"/>
    <mergeCell ref="G212:G213"/>
    <mergeCell ref="H212:K212"/>
    <mergeCell ref="L212:O212"/>
    <mergeCell ref="L136:M136"/>
    <mergeCell ref="N136:O136"/>
    <mergeCell ref="B85:O85"/>
    <mergeCell ref="B91:O91"/>
    <mergeCell ref="L171:O171"/>
    <mergeCell ref="L137:O137"/>
    <mergeCell ref="L103:O103"/>
    <mergeCell ref="B106:O106"/>
    <mergeCell ref="B111:O111"/>
    <mergeCell ref="B120:O120"/>
    <mergeCell ref="B124:O124"/>
    <mergeCell ref="B129:O129"/>
    <mergeCell ref="L170:M170"/>
    <mergeCell ref="N170:O170"/>
    <mergeCell ref="B198:O198"/>
    <mergeCell ref="B140:O140"/>
    <mergeCell ref="B55:O55"/>
    <mergeCell ref="L63:M63"/>
    <mergeCell ref="N63:O63"/>
    <mergeCell ref="D64:F64"/>
    <mergeCell ref="A171:A172"/>
    <mergeCell ref="D171:F171"/>
    <mergeCell ref="G171:G172"/>
    <mergeCell ref="H171:K171"/>
    <mergeCell ref="A137:A138"/>
    <mergeCell ref="D137:F137"/>
    <mergeCell ref="G137:G138"/>
    <mergeCell ref="H137:K137"/>
    <mergeCell ref="B146:O146"/>
    <mergeCell ref="B154:O154"/>
    <mergeCell ref="B158:O158"/>
    <mergeCell ref="B193:O193"/>
    <mergeCell ref="B189:O189"/>
    <mergeCell ref="B181:O181"/>
    <mergeCell ref="B163:O163"/>
    <mergeCell ref="B174:O174"/>
    <mergeCell ref="L27:M27"/>
    <mergeCell ref="N27:O27"/>
    <mergeCell ref="G28:G29"/>
    <mergeCell ref="H28:K28"/>
    <mergeCell ref="L28:O28"/>
    <mergeCell ref="A103:A104"/>
    <mergeCell ref="D103:F103"/>
    <mergeCell ref="G103:G104"/>
    <mergeCell ref="H103:K103"/>
    <mergeCell ref="D28:F28"/>
    <mergeCell ref="A28:A29"/>
    <mergeCell ref="G64:G65"/>
    <mergeCell ref="H64:K64"/>
    <mergeCell ref="A64:A65"/>
    <mergeCell ref="B67:O67"/>
    <mergeCell ref="B73:O73"/>
    <mergeCell ref="B81:O81"/>
    <mergeCell ref="L102:M102"/>
    <mergeCell ref="N102:O102"/>
    <mergeCell ref="L64:O64"/>
    <mergeCell ref="B31:O31"/>
    <mergeCell ref="B38:O38"/>
    <mergeCell ref="B46:O46"/>
    <mergeCell ref="B50:O50"/>
  </mergeCells>
  <pageMargins left="0.31496062992125984" right="0.31496062992125984" top="0.55118110236220474" bottom="0.35433070866141736" header="0.31496062992125984" footer="0.31496062992125984"/>
  <pageSetup paperSize="9" scale="86" orientation="landscape" r:id="rId1"/>
  <rowBreaks count="10" manualBreakCount="10">
    <brk id="26" max="16383" man="1"/>
    <brk id="62" max="16383" man="1"/>
    <brk id="135" max="16383" man="1"/>
    <brk id="169" max="16383" man="1"/>
    <brk id="209" max="16383" man="1"/>
    <brk id="248" max="16383" man="1"/>
    <brk id="286" max="16383" man="1"/>
    <brk id="322" max="16383" man="1"/>
    <brk id="356" max="16383" man="1"/>
    <brk id="3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2"/>
  <sheetViews>
    <sheetView view="pageBreakPreview" topLeftCell="B116" zoomScale="115" zoomScaleNormal="100" zoomScaleSheetLayoutView="115" workbookViewId="0">
      <selection activeCell="C181" sqref="C181:O181"/>
    </sheetView>
  </sheetViews>
  <sheetFormatPr defaultRowHeight="15" x14ac:dyDescent="0.25"/>
  <cols>
    <col min="1" max="1" width="7.140625" customWidth="1"/>
    <col min="2" max="2" width="30.28515625" customWidth="1"/>
    <col min="3" max="3" width="9.42578125" bestFit="1" customWidth="1"/>
    <col min="4" max="4" width="9.42578125" style="25" customWidth="1"/>
    <col min="5" max="5" width="7.5703125" style="25" customWidth="1"/>
    <col min="6" max="6" width="8.85546875" style="25" bestFit="1" customWidth="1"/>
    <col min="7" max="7" width="10" style="25" bestFit="1" customWidth="1"/>
    <col min="8" max="8" width="6" style="25" customWidth="1"/>
    <col min="9" max="9" width="8.85546875" style="25" bestFit="1" customWidth="1"/>
    <col min="10" max="10" width="6.140625" style="25" customWidth="1"/>
    <col min="11" max="11" width="6.42578125" style="25" bestFit="1" customWidth="1"/>
    <col min="12" max="12" width="9.85546875" style="25" bestFit="1" customWidth="1"/>
    <col min="13" max="13" width="10" style="25" bestFit="1" customWidth="1"/>
    <col min="14" max="15" width="9.42578125" style="25" bestFit="1" customWidth="1"/>
  </cols>
  <sheetData>
    <row r="1" spans="1:15" x14ac:dyDescent="0.25">
      <c r="L1" s="394" t="s">
        <v>50</v>
      </c>
      <c r="M1" s="395"/>
      <c r="N1" s="394" t="s">
        <v>39</v>
      </c>
      <c r="O1" s="395"/>
    </row>
    <row r="2" spans="1:15" ht="16.5" customHeight="1" x14ac:dyDescent="0.25">
      <c r="A2" s="396" t="s">
        <v>0</v>
      </c>
      <c r="B2" s="15" t="s">
        <v>1</v>
      </c>
      <c r="C2" s="18" t="s">
        <v>3</v>
      </c>
      <c r="D2" s="397" t="s">
        <v>5</v>
      </c>
      <c r="E2" s="398"/>
      <c r="F2" s="399"/>
      <c r="G2" s="396" t="s">
        <v>6</v>
      </c>
      <c r="H2" s="400" t="s">
        <v>7</v>
      </c>
      <c r="I2" s="400"/>
      <c r="J2" s="400"/>
      <c r="K2" s="400"/>
      <c r="L2" s="400" t="s">
        <v>8</v>
      </c>
      <c r="M2" s="400"/>
      <c r="N2" s="400"/>
      <c r="O2" s="400"/>
    </row>
    <row r="3" spans="1:15" ht="15.75" x14ac:dyDescent="0.25">
      <c r="A3" s="352"/>
      <c r="B3" s="19" t="s">
        <v>2</v>
      </c>
      <c r="C3" s="16" t="s">
        <v>4</v>
      </c>
      <c r="D3" s="20" t="s">
        <v>9</v>
      </c>
      <c r="E3" s="21" t="s">
        <v>10</v>
      </c>
      <c r="F3" s="21" t="s">
        <v>11</v>
      </c>
      <c r="G3" s="352"/>
      <c r="H3" s="21" t="s">
        <v>12</v>
      </c>
      <c r="I3" s="21" t="s">
        <v>13</v>
      </c>
      <c r="J3" s="21" t="s">
        <v>14</v>
      </c>
      <c r="K3" s="21" t="s">
        <v>15</v>
      </c>
      <c r="L3" s="21" t="s">
        <v>16</v>
      </c>
      <c r="M3" s="21" t="s">
        <v>17</v>
      </c>
      <c r="N3" s="21" t="s">
        <v>18</v>
      </c>
      <c r="O3" s="21" t="s">
        <v>19</v>
      </c>
    </row>
    <row r="4" spans="1:15" x14ac:dyDescent="0.25">
      <c r="A4" s="1">
        <v>1</v>
      </c>
      <c r="B4" s="1">
        <v>2</v>
      </c>
      <c r="C4" s="17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</row>
    <row r="5" spans="1:15" ht="15.75" x14ac:dyDescent="0.25">
      <c r="A5" s="2"/>
      <c r="B5" s="3" t="s">
        <v>20</v>
      </c>
      <c r="C5" s="2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s="6" customFormat="1" ht="19.5" customHeight="1" x14ac:dyDescent="0.25">
      <c r="A6" s="44">
        <v>309</v>
      </c>
      <c r="B6" s="59" t="s">
        <v>77</v>
      </c>
      <c r="C6" s="59">
        <v>200</v>
      </c>
      <c r="D6" s="70">
        <v>3.43</v>
      </c>
      <c r="E6" s="70">
        <v>4.0199999999999996</v>
      </c>
      <c r="F6" s="70">
        <v>15.9</v>
      </c>
      <c r="G6" s="70">
        <v>106</v>
      </c>
      <c r="H6" s="70">
        <v>0.04</v>
      </c>
      <c r="I6" s="70">
        <v>0.52</v>
      </c>
      <c r="J6" s="70">
        <v>0.02</v>
      </c>
      <c r="K6" s="70"/>
      <c r="L6" s="70">
        <v>106.73</v>
      </c>
      <c r="M6" s="70">
        <v>94.32</v>
      </c>
      <c r="N6" s="70">
        <v>17.41</v>
      </c>
      <c r="O6" s="70">
        <v>0.16</v>
      </c>
    </row>
    <row r="7" spans="1:15" s="6" customFormat="1" x14ac:dyDescent="0.25">
      <c r="A7" s="44">
        <v>243</v>
      </c>
      <c r="B7" s="59" t="s">
        <v>67</v>
      </c>
      <c r="C7" s="59">
        <v>55</v>
      </c>
      <c r="D7" s="45">
        <v>0.95</v>
      </c>
      <c r="E7" s="45">
        <v>9.25</v>
      </c>
      <c r="F7" s="45">
        <v>6.52</v>
      </c>
      <c r="G7" s="45">
        <v>160</v>
      </c>
      <c r="H7" s="45">
        <v>0.1</v>
      </c>
      <c r="I7" s="45">
        <v>0.2</v>
      </c>
      <c r="J7" s="45">
        <v>0.01</v>
      </c>
      <c r="K7" s="45">
        <v>0.6</v>
      </c>
      <c r="L7" s="45">
        <v>37</v>
      </c>
      <c r="M7" s="45">
        <v>29.62</v>
      </c>
      <c r="N7" s="45">
        <v>15.8</v>
      </c>
      <c r="O7" s="45">
        <v>1.31</v>
      </c>
    </row>
    <row r="8" spans="1:15" ht="15.75" x14ac:dyDescent="0.25">
      <c r="A8" s="44">
        <v>7</v>
      </c>
      <c r="B8" s="4" t="s">
        <v>29</v>
      </c>
      <c r="C8" s="59">
        <v>60</v>
      </c>
      <c r="D8" s="45">
        <v>3.96</v>
      </c>
      <c r="E8" s="45">
        <v>0.72</v>
      </c>
      <c r="F8" s="45">
        <v>1.38</v>
      </c>
      <c r="G8" s="45">
        <v>108.6</v>
      </c>
      <c r="H8" s="45">
        <v>0.1</v>
      </c>
      <c r="I8" s="45"/>
      <c r="J8" s="45"/>
      <c r="K8" s="45"/>
      <c r="L8" s="45">
        <v>21</v>
      </c>
      <c r="M8" s="45">
        <v>75.400000000000006</v>
      </c>
      <c r="N8" s="45">
        <v>29.72</v>
      </c>
      <c r="O8" s="45">
        <v>2.0099999999999998</v>
      </c>
    </row>
    <row r="9" spans="1:15" s="6" customFormat="1" ht="15.75" x14ac:dyDescent="0.25">
      <c r="A9" s="44">
        <v>2</v>
      </c>
      <c r="B9" s="58" t="s">
        <v>61</v>
      </c>
      <c r="C9" s="70" t="s">
        <v>100</v>
      </c>
      <c r="D9" s="45">
        <v>3.7</v>
      </c>
      <c r="E9" s="45">
        <v>8.5</v>
      </c>
      <c r="F9" s="45">
        <v>26.25</v>
      </c>
      <c r="G9" s="45">
        <v>155</v>
      </c>
      <c r="H9" s="45"/>
      <c r="I9" s="45"/>
      <c r="J9" s="45"/>
      <c r="K9" s="45"/>
      <c r="L9" s="45">
        <v>8.0399999999999991</v>
      </c>
      <c r="M9" s="45"/>
      <c r="N9" s="45">
        <v>4.0199999999999996</v>
      </c>
      <c r="O9" s="45" t="s">
        <v>101</v>
      </c>
    </row>
    <row r="10" spans="1:15" s="6" customFormat="1" ht="15.75" x14ac:dyDescent="0.25">
      <c r="A10" s="44">
        <v>376</v>
      </c>
      <c r="B10" s="107" t="s">
        <v>137</v>
      </c>
      <c r="C10" s="44" t="s">
        <v>23</v>
      </c>
      <c r="D10" s="45">
        <v>7.0000000000000007E-2</v>
      </c>
      <c r="E10" s="45">
        <v>0.02</v>
      </c>
      <c r="F10" s="45">
        <v>15</v>
      </c>
      <c r="G10" s="45">
        <v>60</v>
      </c>
      <c r="H10" s="45"/>
      <c r="I10" s="45">
        <v>0.03</v>
      </c>
      <c r="J10" s="45"/>
      <c r="K10" s="45"/>
      <c r="L10" s="45">
        <v>11.1</v>
      </c>
      <c r="M10" s="45">
        <v>2.8</v>
      </c>
      <c r="N10" s="45">
        <v>0.4</v>
      </c>
      <c r="O10" s="108">
        <v>0.28000000000000003</v>
      </c>
    </row>
    <row r="11" spans="1:15" s="10" customFormat="1" ht="15.75" customHeight="1" x14ac:dyDescent="0.25">
      <c r="A11" s="78"/>
      <c r="B11" s="73" t="s">
        <v>51</v>
      </c>
      <c r="C11" s="74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pans="1:15" s="10" customFormat="1" ht="15.75" customHeight="1" x14ac:dyDescent="0.25">
      <c r="A12" s="44">
        <v>338</v>
      </c>
      <c r="B12" s="4" t="s">
        <v>65</v>
      </c>
      <c r="C12" s="59">
        <v>100</v>
      </c>
      <c r="D12" s="45">
        <v>0.48</v>
      </c>
      <c r="E12" s="45">
        <v>0.48</v>
      </c>
      <c r="F12" s="45">
        <v>1.1499999999999999</v>
      </c>
      <c r="G12" s="45">
        <v>51</v>
      </c>
      <c r="H12" s="45">
        <v>0.02</v>
      </c>
      <c r="I12" s="45">
        <v>10</v>
      </c>
      <c r="J12" s="45"/>
      <c r="K12" s="45"/>
      <c r="L12" s="45">
        <v>16</v>
      </c>
      <c r="M12" s="45">
        <v>12.38</v>
      </c>
      <c r="N12" s="45">
        <v>9</v>
      </c>
      <c r="O12" s="45">
        <v>2.2000000000000002</v>
      </c>
    </row>
    <row r="13" spans="1:15" s="10" customFormat="1" ht="15.75" customHeight="1" x14ac:dyDescent="0.25">
      <c r="A13" s="46"/>
      <c r="B13" s="8" t="s">
        <v>25</v>
      </c>
      <c r="C13" s="9"/>
      <c r="D13" s="24">
        <f t="shared" ref="D13:O13" si="0">SUM(D6:D12)</f>
        <v>12.59</v>
      </c>
      <c r="E13" s="24">
        <f t="shared" si="0"/>
        <v>22.990000000000002</v>
      </c>
      <c r="F13" s="24">
        <f t="shared" si="0"/>
        <v>66.2</v>
      </c>
      <c r="G13" s="24">
        <f t="shared" si="0"/>
        <v>640.6</v>
      </c>
      <c r="H13" s="24">
        <f t="shared" si="0"/>
        <v>0.26</v>
      </c>
      <c r="I13" s="24">
        <f t="shared" si="0"/>
        <v>10.75</v>
      </c>
      <c r="J13" s="24">
        <f t="shared" si="0"/>
        <v>0.03</v>
      </c>
      <c r="K13" s="24">
        <f t="shared" si="0"/>
        <v>0.6</v>
      </c>
      <c r="L13" s="24">
        <f t="shared" si="0"/>
        <v>199.87</v>
      </c>
      <c r="M13" s="24">
        <f t="shared" si="0"/>
        <v>214.52</v>
      </c>
      <c r="N13" s="24">
        <f t="shared" si="0"/>
        <v>76.350000000000009</v>
      </c>
      <c r="O13" s="24">
        <f t="shared" si="0"/>
        <v>5.96</v>
      </c>
    </row>
    <row r="14" spans="1:15" s="10" customFormat="1" ht="15.75" customHeight="1" x14ac:dyDescent="0.25">
      <c r="A14" s="79"/>
      <c r="B14" s="3" t="s">
        <v>26</v>
      </c>
      <c r="C14" s="2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5" ht="15.75" x14ac:dyDescent="0.25">
      <c r="A15" s="44">
        <v>67</v>
      </c>
      <c r="B15" s="58" t="s">
        <v>84</v>
      </c>
      <c r="C15" s="4">
        <v>100</v>
      </c>
      <c r="D15" s="23">
        <v>1.04</v>
      </c>
      <c r="E15" s="23">
        <v>10.130000000000001</v>
      </c>
      <c r="F15" s="23">
        <v>7.29</v>
      </c>
      <c r="G15" s="23">
        <v>125.1</v>
      </c>
      <c r="H15" s="23"/>
      <c r="I15" s="23">
        <v>9.6300000000000008</v>
      </c>
      <c r="J15" s="23"/>
      <c r="K15" s="23"/>
      <c r="L15" s="23">
        <v>31.23</v>
      </c>
      <c r="M15" s="23"/>
      <c r="N15" s="23">
        <v>19.53</v>
      </c>
      <c r="O15" s="23">
        <v>0.63</v>
      </c>
    </row>
    <row r="16" spans="1:15" ht="15.75" x14ac:dyDescent="0.25">
      <c r="A16" s="44">
        <v>204</v>
      </c>
      <c r="B16" s="58" t="s">
        <v>99</v>
      </c>
      <c r="C16" s="69">
        <v>250</v>
      </c>
      <c r="D16" s="23">
        <v>7.12</v>
      </c>
      <c r="E16" s="23">
        <v>3.57</v>
      </c>
      <c r="F16" s="23">
        <v>16.3</v>
      </c>
      <c r="G16" s="23">
        <v>113</v>
      </c>
      <c r="H16" s="23">
        <v>9.4499999999999993</v>
      </c>
      <c r="I16" s="23">
        <v>2.34</v>
      </c>
      <c r="J16" s="23">
        <v>0.01</v>
      </c>
      <c r="K16" s="23">
        <v>0.06</v>
      </c>
      <c r="L16" s="23">
        <v>26.9</v>
      </c>
      <c r="M16" s="23">
        <v>98.56</v>
      </c>
      <c r="N16" s="23">
        <v>31.65</v>
      </c>
      <c r="O16" s="23">
        <v>1.63</v>
      </c>
    </row>
    <row r="17" spans="1:15" x14ac:dyDescent="0.25">
      <c r="A17" s="50">
        <v>268</v>
      </c>
      <c r="B17" s="50" t="s">
        <v>53</v>
      </c>
      <c r="C17" s="50">
        <v>100</v>
      </c>
      <c r="D17" s="45">
        <v>12.38</v>
      </c>
      <c r="E17" s="45">
        <v>18.149999999999999</v>
      </c>
      <c r="F17" s="45">
        <v>10.74</v>
      </c>
      <c r="G17" s="45">
        <v>344</v>
      </c>
      <c r="H17" s="45"/>
      <c r="I17" s="45">
        <v>0.26</v>
      </c>
      <c r="J17" s="45"/>
      <c r="K17" s="45"/>
      <c r="L17" s="45">
        <v>32.36</v>
      </c>
      <c r="M17" s="45"/>
      <c r="N17" s="45">
        <v>41.84</v>
      </c>
      <c r="O17" s="45">
        <v>2.0099999999999998</v>
      </c>
    </row>
    <row r="18" spans="1:15" x14ac:dyDescent="0.25">
      <c r="A18" s="44">
        <v>354</v>
      </c>
      <c r="B18" s="59" t="s">
        <v>54</v>
      </c>
      <c r="C18" s="59" t="s">
        <v>21</v>
      </c>
      <c r="D18" s="45">
        <v>7.25</v>
      </c>
      <c r="E18" s="45">
        <v>12.08</v>
      </c>
      <c r="F18" s="45">
        <v>39.04</v>
      </c>
      <c r="G18" s="45">
        <v>194</v>
      </c>
      <c r="H18" s="45">
        <v>0.17</v>
      </c>
      <c r="I18" s="45">
        <v>0.52</v>
      </c>
      <c r="J18" s="45">
        <v>0.04</v>
      </c>
      <c r="K18" s="45"/>
      <c r="L18" s="45">
        <v>127.6</v>
      </c>
      <c r="M18" s="45">
        <v>206.17</v>
      </c>
      <c r="N18" s="45">
        <v>61.6</v>
      </c>
      <c r="O18" s="45">
        <v>1.48</v>
      </c>
    </row>
    <row r="19" spans="1:15" ht="15.75" x14ac:dyDescent="0.25">
      <c r="A19" s="44">
        <v>8</v>
      </c>
      <c r="B19" s="4" t="s">
        <v>28</v>
      </c>
      <c r="C19" s="59">
        <v>50</v>
      </c>
      <c r="D19" s="45">
        <v>3.07</v>
      </c>
      <c r="E19" s="45">
        <v>1.07</v>
      </c>
      <c r="F19" s="45">
        <v>20.9</v>
      </c>
      <c r="G19" s="45">
        <v>107.2</v>
      </c>
      <c r="H19" s="45">
        <v>0.13</v>
      </c>
      <c r="I19" s="45"/>
      <c r="J19" s="45"/>
      <c r="K19" s="45"/>
      <c r="L19" s="45">
        <v>0.01</v>
      </c>
      <c r="M19" s="45">
        <v>35.1</v>
      </c>
      <c r="N19" s="45">
        <v>14.1</v>
      </c>
      <c r="O19" s="45">
        <v>1.05</v>
      </c>
    </row>
    <row r="20" spans="1:15" ht="15.75" x14ac:dyDescent="0.25">
      <c r="A20" s="44">
        <v>7</v>
      </c>
      <c r="B20" s="4" t="s">
        <v>29</v>
      </c>
      <c r="C20" s="59">
        <v>60</v>
      </c>
      <c r="D20" s="45">
        <v>3.96</v>
      </c>
      <c r="E20" s="45">
        <v>0.72</v>
      </c>
      <c r="F20" s="45">
        <v>1.38</v>
      </c>
      <c r="G20" s="45">
        <v>108.6</v>
      </c>
      <c r="H20" s="45">
        <v>0.1</v>
      </c>
      <c r="I20" s="45"/>
      <c r="J20" s="45"/>
      <c r="K20" s="45"/>
      <c r="L20" s="45">
        <v>21</v>
      </c>
      <c r="M20" s="45">
        <v>75.400000000000006</v>
      </c>
      <c r="N20" s="45">
        <v>29.72</v>
      </c>
      <c r="O20" s="45">
        <v>2.0099999999999998</v>
      </c>
    </row>
    <row r="21" spans="1:15" x14ac:dyDescent="0.25">
      <c r="A21" s="44">
        <v>342</v>
      </c>
      <c r="B21" s="59" t="s">
        <v>72</v>
      </c>
      <c r="C21" s="59">
        <v>200</v>
      </c>
      <c r="D21" s="45">
        <v>0.16</v>
      </c>
      <c r="E21" s="45" t="s">
        <v>73</v>
      </c>
      <c r="F21" s="45">
        <v>27.88</v>
      </c>
      <c r="G21" s="45">
        <v>144.6</v>
      </c>
      <c r="H21" s="45"/>
      <c r="I21" s="45">
        <v>0.8</v>
      </c>
      <c r="J21" s="45"/>
      <c r="K21" s="45"/>
      <c r="L21" s="45">
        <v>14.18</v>
      </c>
      <c r="M21" s="45"/>
      <c r="N21" s="45">
        <v>5.14</v>
      </c>
      <c r="O21" s="45">
        <v>9</v>
      </c>
    </row>
    <row r="22" spans="1:15" ht="24.75" customHeight="1" x14ac:dyDescent="0.25">
      <c r="A22" s="81"/>
      <c r="B22" s="11" t="s">
        <v>30</v>
      </c>
      <c r="C22" s="12"/>
      <c r="D22" s="24">
        <f t="shared" ref="D22:O22" si="1">SUM(D15:D21)</f>
        <v>34.979999999999997</v>
      </c>
      <c r="E22" s="24">
        <f t="shared" si="1"/>
        <v>45.72</v>
      </c>
      <c r="F22" s="24">
        <f t="shared" si="1"/>
        <v>123.53</v>
      </c>
      <c r="G22" s="24">
        <f t="shared" si="1"/>
        <v>1136.5</v>
      </c>
      <c r="H22" s="24">
        <f t="shared" si="1"/>
        <v>9.85</v>
      </c>
      <c r="I22" s="24">
        <f t="shared" si="1"/>
        <v>13.55</v>
      </c>
      <c r="J22" s="24">
        <f t="shared" si="1"/>
        <v>0.05</v>
      </c>
      <c r="K22" s="24">
        <f t="shared" si="1"/>
        <v>0.06</v>
      </c>
      <c r="L22" s="24">
        <f t="shared" si="1"/>
        <v>253.27999999999997</v>
      </c>
      <c r="M22" s="24">
        <f t="shared" si="1"/>
        <v>415.23</v>
      </c>
      <c r="N22" s="24">
        <f t="shared" si="1"/>
        <v>203.57999999999998</v>
      </c>
      <c r="O22" s="24">
        <f t="shared" si="1"/>
        <v>17.809999999999999</v>
      </c>
    </row>
    <row r="23" spans="1:15" ht="22.5" customHeight="1" x14ac:dyDescent="0.25">
      <c r="A23" s="79"/>
      <c r="B23" s="3" t="s">
        <v>31</v>
      </c>
      <c r="C23" s="2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s="13" customFormat="1" ht="15.75" customHeight="1" x14ac:dyDescent="0.25">
      <c r="A24" s="44">
        <v>386</v>
      </c>
      <c r="B24" s="5" t="s">
        <v>32</v>
      </c>
      <c r="C24" s="58">
        <v>200</v>
      </c>
      <c r="D24" s="23">
        <v>5.6</v>
      </c>
      <c r="E24" s="23">
        <v>6.4</v>
      </c>
      <c r="F24" s="23">
        <v>8.1999999999999993</v>
      </c>
      <c r="G24" s="23">
        <v>112</v>
      </c>
      <c r="H24" s="23">
        <v>0.06</v>
      </c>
      <c r="I24" s="23">
        <v>1.4</v>
      </c>
      <c r="J24" s="23">
        <v>0.04</v>
      </c>
      <c r="K24" s="23"/>
      <c r="L24" s="23">
        <v>240</v>
      </c>
      <c r="M24" s="23">
        <v>190</v>
      </c>
      <c r="N24" s="23">
        <v>28</v>
      </c>
      <c r="O24" s="23">
        <v>0.2</v>
      </c>
    </row>
    <row r="25" spans="1:15" ht="15.75" x14ac:dyDescent="0.25">
      <c r="A25" s="46"/>
      <c r="B25" s="8" t="s">
        <v>37</v>
      </c>
      <c r="C25" s="66"/>
      <c r="D25" s="24">
        <f t="shared" ref="D25:O25" si="2">SUM(D24:D24)</f>
        <v>5.6</v>
      </c>
      <c r="E25" s="24">
        <f t="shared" si="2"/>
        <v>6.4</v>
      </c>
      <c r="F25" s="24">
        <f t="shared" si="2"/>
        <v>8.1999999999999993</v>
      </c>
      <c r="G25" s="24">
        <f t="shared" si="2"/>
        <v>112</v>
      </c>
      <c r="H25" s="24">
        <f t="shared" si="2"/>
        <v>0.06</v>
      </c>
      <c r="I25" s="24">
        <f t="shared" si="2"/>
        <v>1.4</v>
      </c>
      <c r="J25" s="24">
        <f t="shared" si="2"/>
        <v>0.04</v>
      </c>
      <c r="K25" s="24">
        <f t="shared" si="2"/>
        <v>0</v>
      </c>
      <c r="L25" s="24">
        <f t="shared" si="2"/>
        <v>240</v>
      </c>
      <c r="M25" s="24">
        <f t="shared" si="2"/>
        <v>190</v>
      </c>
      <c r="N25" s="24">
        <f t="shared" si="2"/>
        <v>28</v>
      </c>
      <c r="O25" s="24">
        <f t="shared" si="2"/>
        <v>0.2</v>
      </c>
    </row>
    <row r="26" spans="1:15" s="13" customFormat="1" ht="15.75" customHeight="1" x14ac:dyDescent="0.25">
      <c r="A26" s="79"/>
      <c r="B26" s="3" t="s">
        <v>33</v>
      </c>
      <c r="C26" s="6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s="13" customFormat="1" ht="15.75" customHeight="1" x14ac:dyDescent="0.25">
      <c r="A27" s="44">
        <v>223</v>
      </c>
      <c r="B27" s="57" t="s">
        <v>80</v>
      </c>
      <c r="C27" s="70" t="s">
        <v>113</v>
      </c>
      <c r="D27" s="45">
        <v>30.46</v>
      </c>
      <c r="E27" s="45">
        <v>22.98</v>
      </c>
      <c r="F27" s="45">
        <v>47.02</v>
      </c>
      <c r="G27" s="45">
        <v>535</v>
      </c>
      <c r="H27" s="45"/>
      <c r="I27" s="45">
        <v>0.69</v>
      </c>
      <c r="J27" s="45"/>
      <c r="K27" s="45"/>
      <c r="L27" s="45">
        <v>362.91</v>
      </c>
      <c r="M27" s="45"/>
      <c r="N27" s="45">
        <v>48.22</v>
      </c>
      <c r="O27" s="45">
        <v>1.1299999999999999</v>
      </c>
    </row>
    <row r="28" spans="1:15" s="10" customFormat="1" ht="15.75" customHeight="1" x14ac:dyDescent="0.25">
      <c r="A28" s="44">
        <v>376</v>
      </c>
      <c r="B28" s="107" t="s">
        <v>137</v>
      </c>
      <c r="C28" s="44" t="s">
        <v>23</v>
      </c>
      <c r="D28" s="45">
        <v>7.0000000000000007E-2</v>
      </c>
      <c r="E28" s="45">
        <v>0.02</v>
      </c>
      <c r="F28" s="45">
        <v>15</v>
      </c>
      <c r="G28" s="45">
        <v>60</v>
      </c>
      <c r="H28" s="45"/>
      <c r="I28" s="45">
        <v>0.03</v>
      </c>
      <c r="J28" s="45"/>
      <c r="K28" s="45"/>
      <c r="L28" s="45">
        <v>11.1</v>
      </c>
      <c r="M28" s="45">
        <v>2.8</v>
      </c>
      <c r="N28" s="45">
        <v>0.4</v>
      </c>
      <c r="O28" s="108">
        <v>0.28000000000000003</v>
      </c>
    </row>
    <row r="29" spans="1:15" ht="16.5" customHeight="1" x14ac:dyDescent="0.25">
      <c r="A29" s="44">
        <v>2</v>
      </c>
      <c r="B29" s="58" t="s">
        <v>61</v>
      </c>
      <c r="C29" s="70" t="s">
        <v>24</v>
      </c>
      <c r="D29" s="45">
        <v>7.2</v>
      </c>
      <c r="E29" s="45">
        <v>17</v>
      </c>
      <c r="F29" s="45">
        <v>52.5</v>
      </c>
      <c r="G29" s="45">
        <v>310</v>
      </c>
      <c r="H29" s="45"/>
      <c r="I29" s="45"/>
      <c r="J29" s="45"/>
      <c r="K29" s="45"/>
      <c r="L29" s="45">
        <v>16.8</v>
      </c>
      <c r="M29" s="45"/>
      <c r="N29" s="45">
        <v>8.4</v>
      </c>
      <c r="O29" s="45">
        <v>0.7</v>
      </c>
    </row>
    <row r="30" spans="1:15" ht="15.75" x14ac:dyDescent="0.25">
      <c r="A30" s="7"/>
      <c r="B30" s="8" t="s">
        <v>35</v>
      </c>
      <c r="C30" s="9"/>
      <c r="D30" s="24">
        <f>SUM(D27:D29)</f>
        <v>37.730000000000004</v>
      </c>
      <c r="E30" s="24">
        <f t="shared" ref="E30:O30" si="3">SUM(E27:E29)</f>
        <v>40</v>
      </c>
      <c r="F30" s="24">
        <f t="shared" si="3"/>
        <v>114.52000000000001</v>
      </c>
      <c r="G30" s="24">
        <f t="shared" si="3"/>
        <v>905</v>
      </c>
      <c r="H30" s="24">
        <f t="shared" si="3"/>
        <v>0</v>
      </c>
      <c r="I30" s="24">
        <f t="shared" si="3"/>
        <v>0.72</v>
      </c>
      <c r="J30" s="24">
        <f t="shared" si="3"/>
        <v>0</v>
      </c>
      <c r="K30" s="24">
        <f t="shared" si="3"/>
        <v>0</v>
      </c>
      <c r="L30" s="24">
        <f t="shared" si="3"/>
        <v>390.81000000000006</v>
      </c>
      <c r="M30" s="24">
        <f t="shared" si="3"/>
        <v>2.8</v>
      </c>
      <c r="N30" s="24">
        <f t="shared" si="3"/>
        <v>57.019999999999996</v>
      </c>
      <c r="O30" s="24">
        <f t="shared" si="3"/>
        <v>2.11</v>
      </c>
    </row>
    <row r="31" spans="1:15" ht="16.5" customHeight="1" x14ac:dyDescent="0.25">
      <c r="A31" s="7"/>
      <c r="B31" s="8" t="s">
        <v>36</v>
      </c>
      <c r="C31" s="9"/>
      <c r="D31" s="24">
        <f t="shared" ref="D31:O31" si="4">D13+D22+D25+D30</f>
        <v>90.9</v>
      </c>
      <c r="E31" s="24">
        <f t="shared" si="4"/>
        <v>115.11000000000001</v>
      </c>
      <c r="F31" s="24">
        <f t="shared" si="4"/>
        <v>312.45000000000005</v>
      </c>
      <c r="G31" s="24">
        <f t="shared" si="4"/>
        <v>2794.1</v>
      </c>
      <c r="H31" s="24">
        <f t="shared" si="4"/>
        <v>10.17</v>
      </c>
      <c r="I31" s="24">
        <f t="shared" si="4"/>
        <v>26.419999999999998</v>
      </c>
      <c r="J31" s="24">
        <f t="shared" si="4"/>
        <v>0.12</v>
      </c>
      <c r="K31" s="24">
        <f t="shared" si="4"/>
        <v>0.65999999999999992</v>
      </c>
      <c r="L31" s="24">
        <f t="shared" si="4"/>
        <v>1083.96</v>
      </c>
      <c r="M31" s="24">
        <f t="shared" si="4"/>
        <v>822.55</v>
      </c>
      <c r="N31" s="24">
        <f t="shared" si="4"/>
        <v>364.95</v>
      </c>
      <c r="O31" s="24">
        <f t="shared" si="4"/>
        <v>26.08</v>
      </c>
    </row>
    <row r="32" spans="1:15" ht="15.75" x14ac:dyDescent="0.25">
      <c r="A32" s="60"/>
      <c r="B32" s="60"/>
      <c r="C32" s="60"/>
      <c r="D32" s="61"/>
      <c r="E32" s="61"/>
      <c r="F32" s="61"/>
      <c r="G32" s="61"/>
      <c r="H32" s="61"/>
      <c r="I32" s="61"/>
      <c r="J32" s="61"/>
      <c r="K32" s="61"/>
      <c r="L32" s="24"/>
      <c r="M32" s="24"/>
      <c r="N32" s="24"/>
      <c r="O32" s="24"/>
    </row>
    <row r="33" spans="1:15" x14ac:dyDescent="0.25">
      <c r="A33" s="28"/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394" t="s">
        <v>50</v>
      </c>
      <c r="M33" s="395"/>
      <c r="N33" s="401" t="s">
        <v>40</v>
      </c>
      <c r="O33" s="401"/>
    </row>
    <row r="34" spans="1:15" x14ac:dyDescent="0.25">
      <c r="A34" s="402" t="s">
        <v>0</v>
      </c>
      <c r="B34" s="30" t="s">
        <v>1</v>
      </c>
      <c r="C34" s="31" t="s">
        <v>3</v>
      </c>
      <c r="D34" s="403" t="s">
        <v>5</v>
      </c>
      <c r="E34" s="404"/>
      <c r="F34" s="405"/>
      <c r="G34" s="402" t="s">
        <v>6</v>
      </c>
      <c r="H34" s="406" t="s">
        <v>7</v>
      </c>
      <c r="I34" s="406"/>
      <c r="J34" s="406"/>
      <c r="K34" s="406"/>
      <c r="L34" s="406" t="s">
        <v>8</v>
      </c>
      <c r="M34" s="406"/>
      <c r="N34" s="406"/>
      <c r="O34" s="406"/>
    </row>
    <row r="35" spans="1:15" x14ac:dyDescent="0.25">
      <c r="A35" s="368"/>
      <c r="B35" s="32" t="s">
        <v>2</v>
      </c>
      <c r="C35" s="33" t="s">
        <v>4</v>
      </c>
      <c r="D35" s="34" t="s">
        <v>9</v>
      </c>
      <c r="E35" s="35" t="s">
        <v>10</v>
      </c>
      <c r="F35" s="35" t="s">
        <v>11</v>
      </c>
      <c r="G35" s="368"/>
      <c r="H35" s="35" t="s">
        <v>12</v>
      </c>
      <c r="I35" s="35" t="s">
        <v>13</v>
      </c>
      <c r="J35" s="35" t="s">
        <v>14</v>
      </c>
      <c r="K35" s="35" t="s">
        <v>15</v>
      </c>
      <c r="L35" s="35" t="s">
        <v>16</v>
      </c>
      <c r="M35" s="35" t="s">
        <v>17</v>
      </c>
      <c r="N35" s="35" t="s">
        <v>18</v>
      </c>
      <c r="O35" s="35" t="s">
        <v>19</v>
      </c>
    </row>
    <row r="36" spans="1:15" x14ac:dyDescent="0.25">
      <c r="A36" s="36">
        <v>1</v>
      </c>
      <c r="B36" s="36">
        <v>2</v>
      </c>
      <c r="C36" s="37">
        <v>3</v>
      </c>
      <c r="D36" s="38">
        <v>4</v>
      </c>
      <c r="E36" s="38">
        <v>5</v>
      </c>
      <c r="F36" s="38">
        <v>6</v>
      </c>
      <c r="G36" s="38">
        <v>7</v>
      </c>
      <c r="H36" s="38">
        <v>8</v>
      </c>
      <c r="I36" s="38">
        <v>9</v>
      </c>
      <c r="J36" s="38">
        <v>10</v>
      </c>
      <c r="K36" s="38">
        <v>11</v>
      </c>
      <c r="L36" s="38">
        <v>12</v>
      </c>
      <c r="M36" s="38">
        <v>13</v>
      </c>
      <c r="N36" s="38">
        <v>14</v>
      </c>
      <c r="O36" s="38">
        <v>15</v>
      </c>
    </row>
    <row r="37" spans="1:15" x14ac:dyDescent="0.25">
      <c r="A37" s="39"/>
      <c r="B37" s="40" t="s">
        <v>20</v>
      </c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3"/>
    </row>
    <row r="38" spans="1:15" ht="31.5" x14ac:dyDescent="0.25">
      <c r="A38" s="44">
        <v>181</v>
      </c>
      <c r="B38" s="58" t="s">
        <v>60</v>
      </c>
      <c r="C38" s="70" t="s">
        <v>106</v>
      </c>
      <c r="D38" s="45">
        <v>8.31</v>
      </c>
      <c r="E38" s="45">
        <v>8.1300000000000008</v>
      </c>
      <c r="F38" s="45">
        <v>39.450000000000003</v>
      </c>
      <c r="G38" s="45">
        <v>265.33</v>
      </c>
      <c r="H38" s="45"/>
      <c r="I38" s="45">
        <v>1.79</v>
      </c>
      <c r="J38" s="45"/>
      <c r="K38" s="45"/>
      <c r="L38" s="45">
        <v>172.41</v>
      </c>
      <c r="M38" s="45"/>
      <c r="N38" s="45">
        <v>26.89</v>
      </c>
      <c r="O38" s="45"/>
    </row>
    <row r="39" spans="1:15" x14ac:dyDescent="0.25">
      <c r="A39" s="44">
        <v>3</v>
      </c>
      <c r="B39" s="59" t="s">
        <v>111</v>
      </c>
      <c r="C39" s="59">
        <v>100</v>
      </c>
      <c r="D39" s="45">
        <v>10.16</v>
      </c>
      <c r="E39" s="45">
        <v>16.600000000000001</v>
      </c>
      <c r="F39" s="45">
        <v>29.16</v>
      </c>
      <c r="G39" s="45">
        <v>314</v>
      </c>
      <c r="H39" s="45"/>
      <c r="I39" s="45">
        <v>0.22</v>
      </c>
      <c r="J39" s="45"/>
      <c r="K39" s="45"/>
      <c r="L39" s="45">
        <v>278.39999999999998</v>
      </c>
      <c r="M39" s="45"/>
      <c r="N39" s="45">
        <v>18.899999999999999</v>
      </c>
      <c r="O39" s="45">
        <v>0.1</v>
      </c>
    </row>
    <row r="40" spans="1:15" ht="15.75" x14ac:dyDescent="0.25">
      <c r="A40" s="44">
        <v>7</v>
      </c>
      <c r="B40" s="4" t="s">
        <v>29</v>
      </c>
      <c r="C40" s="59">
        <v>60</v>
      </c>
      <c r="D40" s="45">
        <v>3.96</v>
      </c>
      <c r="E40" s="45">
        <v>0.72</v>
      </c>
      <c r="F40" s="45">
        <v>1.38</v>
      </c>
      <c r="G40" s="45">
        <v>108.6</v>
      </c>
      <c r="H40" s="45">
        <v>0.1</v>
      </c>
      <c r="I40" s="45"/>
      <c r="J40" s="45"/>
      <c r="K40" s="45"/>
      <c r="L40" s="45">
        <v>21</v>
      </c>
      <c r="M40" s="45">
        <v>75.400000000000006</v>
      </c>
      <c r="N40" s="45">
        <v>29.72</v>
      </c>
      <c r="O40" s="45">
        <v>2.0099999999999998</v>
      </c>
    </row>
    <row r="41" spans="1:15" ht="15.75" x14ac:dyDescent="0.25">
      <c r="A41" s="44" t="s">
        <v>112</v>
      </c>
      <c r="B41" s="107" t="s">
        <v>137</v>
      </c>
      <c r="C41" s="44" t="s">
        <v>23</v>
      </c>
      <c r="D41" s="45">
        <v>7.0000000000000007E-2</v>
      </c>
      <c r="E41" s="45">
        <v>0.02</v>
      </c>
      <c r="F41" s="45">
        <v>15</v>
      </c>
      <c r="G41" s="45">
        <v>60</v>
      </c>
      <c r="H41" s="45"/>
      <c r="I41" s="45">
        <v>0.03</v>
      </c>
      <c r="J41" s="45"/>
      <c r="K41" s="45"/>
      <c r="L41" s="45">
        <v>11.1</v>
      </c>
      <c r="M41" s="45">
        <v>2.8</v>
      </c>
      <c r="N41" s="45">
        <v>0.4</v>
      </c>
      <c r="O41" s="108">
        <v>0.28000000000000003</v>
      </c>
    </row>
    <row r="42" spans="1:15" ht="15.75" x14ac:dyDescent="0.25">
      <c r="A42" s="75"/>
      <c r="B42" s="73" t="s">
        <v>51</v>
      </c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</row>
    <row r="43" spans="1:15" ht="15.75" x14ac:dyDescent="0.25">
      <c r="A43" s="44">
        <v>338</v>
      </c>
      <c r="B43" s="4" t="s">
        <v>65</v>
      </c>
      <c r="C43" s="59">
        <v>100</v>
      </c>
      <c r="D43" s="45">
        <v>0.48</v>
      </c>
      <c r="E43" s="45">
        <v>0.48</v>
      </c>
      <c r="F43" s="45">
        <v>1.1499999999999999</v>
      </c>
      <c r="G43" s="45">
        <v>51</v>
      </c>
      <c r="H43" s="45">
        <v>0.02</v>
      </c>
      <c r="I43" s="45">
        <v>10</v>
      </c>
      <c r="J43" s="45"/>
      <c r="K43" s="45"/>
      <c r="L43" s="45">
        <v>16</v>
      </c>
      <c r="M43" s="45">
        <v>12.38</v>
      </c>
      <c r="N43" s="45">
        <v>9</v>
      </c>
      <c r="O43" s="45">
        <v>2.2000000000000002</v>
      </c>
    </row>
    <row r="44" spans="1:15" x14ac:dyDescent="0.25">
      <c r="A44" s="77"/>
      <c r="B44" s="47" t="s">
        <v>25</v>
      </c>
      <c r="C44" s="48"/>
      <c r="D44" s="49">
        <f t="shared" ref="D44:O44" si="5">SUM(D38:D43)</f>
        <v>22.98</v>
      </c>
      <c r="E44" s="49">
        <f t="shared" si="5"/>
        <v>25.950000000000003</v>
      </c>
      <c r="F44" s="49">
        <f t="shared" si="5"/>
        <v>86.14</v>
      </c>
      <c r="G44" s="49">
        <f t="shared" si="5"/>
        <v>798.93</v>
      </c>
      <c r="H44" s="49">
        <f t="shared" si="5"/>
        <v>0.12000000000000001</v>
      </c>
      <c r="I44" s="49">
        <f t="shared" si="5"/>
        <v>12.04</v>
      </c>
      <c r="J44" s="49">
        <f t="shared" si="5"/>
        <v>0</v>
      </c>
      <c r="K44" s="49">
        <f t="shared" si="5"/>
        <v>0</v>
      </c>
      <c r="L44" s="49">
        <f t="shared" si="5"/>
        <v>498.90999999999997</v>
      </c>
      <c r="M44" s="49">
        <f t="shared" si="5"/>
        <v>90.58</v>
      </c>
      <c r="N44" s="49">
        <f t="shared" si="5"/>
        <v>84.91</v>
      </c>
      <c r="O44" s="49">
        <f t="shared" si="5"/>
        <v>4.59</v>
      </c>
    </row>
    <row r="45" spans="1:15" x14ac:dyDescent="0.25">
      <c r="A45" s="83"/>
      <c r="B45" s="40" t="s">
        <v>26</v>
      </c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x14ac:dyDescent="0.25">
      <c r="A46" s="80">
        <v>71</v>
      </c>
      <c r="B46" s="59" t="s">
        <v>63</v>
      </c>
      <c r="C46" s="50">
        <v>100</v>
      </c>
      <c r="D46" s="45">
        <v>0.9</v>
      </c>
      <c r="E46" s="45">
        <v>0.1</v>
      </c>
      <c r="F46" s="45">
        <v>1.6</v>
      </c>
      <c r="G46" s="45">
        <v>13</v>
      </c>
      <c r="H46" s="45"/>
      <c r="I46" s="45">
        <v>5</v>
      </c>
      <c r="J46" s="45"/>
      <c r="K46" s="45"/>
      <c r="L46" s="45">
        <v>23</v>
      </c>
      <c r="M46" s="45"/>
      <c r="N46" s="45">
        <v>14</v>
      </c>
      <c r="O46" s="45">
        <v>0.6</v>
      </c>
    </row>
    <row r="47" spans="1:15" ht="15.75" x14ac:dyDescent="0.25">
      <c r="A47" s="44">
        <v>82</v>
      </c>
      <c r="B47" s="4" t="s">
        <v>93</v>
      </c>
      <c r="C47" s="59" t="s">
        <v>41</v>
      </c>
      <c r="D47" s="45">
        <v>2.6</v>
      </c>
      <c r="E47" s="45">
        <v>5.12</v>
      </c>
      <c r="F47" s="45">
        <v>10.93</v>
      </c>
      <c r="G47" s="45">
        <v>138.75</v>
      </c>
      <c r="H47" s="45"/>
      <c r="I47" s="45">
        <v>10.68</v>
      </c>
      <c r="J47" s="45"/>
      <c r="K47" s="45"/>
      <c r="L47" s="45">
        <v>51.73</v>
      </c>
      <c r="M47" s="45"/>
      <c r="N47" s="45">
        <v>26.13</v>
      </c>
      <c r="O47" s="45">
        <v>1.23</v>
      </c>
    </row>
    <row r="48" spans="1:15" ht="19.5" customHeight="1" x14ac:dyDescent="0.25">
      <c r="A48" s="44">
        <v>265</v>
      </c>
      <c r="B48" s="4" t="s">
        <v>27</v>
      </c>
      <c r="C48" s="59">
        <v>300</v>
      </c>
      <c r="D48" s="45">
        <v>28.28</v>
      </c>
      <c r="E48" s="45">
        <v>22.14</v>
      </c>
      <c r="F48" s="45">
        <v>27.16</v>
      </c>
      <c r="G48" s="45">
        <v>428.68</v>
      </c>
      <c r="H48" s="45">
        <v>0.3</v>
      </c>
      <c r="I48" s="45">
        <v>1.2</v>
      </c>
      <c r="J48" s="45">
        <v>1.5</v>
      </c>
      <c r="K48" s="45">
        <v>3.16</v>
      </c>
      <c r="L48" s="45">
        <v>67.599999999999994</v>
      </c>
      <c r="M48" s="45">
        <v>300.26</v>
      </c>
      <c r="N48" s="45">
        <v>90.3</v>
      </c>
      <c r="O48" s="45">
        <v>7.4</v>
      </c>
    </row>
    <row r="49" spans="1:15" ht="15.75" x14ac:dyDescent="0.25">
      <c r="A49" s="44">
        <v>8</v>
      </c>
      <c r="B49" s="4" t="s">
        <v>28</v>
      </c>
      <c r="C49" s="59">
        <v>50</v>
      </c>
      <c r="D49" s="45">
        <v>3.07</v>
      </c>
      <c r="E49" s="45">
        <v>1.07</v>
      </c>
      <c r="F49" s="45">
        <v>20.9</v>
      </c>
      <c r="G49" s="45">
        <v>107.2</v>
      </c>
      <c r="H49" s="45">
        <v>0.13</v>
      </c>
      <c r="I49" s="45"/>
      <c r="J49" s="45"/>
      <c r="K49" s="45"/>
      <c r="L49" s="45">
        <v>0.01</v>
      </c>
      <c r="M49" s="45">
        <v>35.1</v>
      </c>
      <c r="N49" s="45">
        <v>14.1</v>
      </c>
      <c r="O49" s="45">
        <v>1.05</v>
      </c>
    </row>
    <row r="50" spans="1:15" ht="15.75" x14ac:dyDescent="0.25">
      <c r="A50" s="44">
        <v>7</v>
      </c>
      <c r="B50" s="4" t="s">
        <v>29</v>
      </c>
      <c r="C50" s="59">
        <v>60</v>
      </c>
      <c r="D50" s="45">
        <v>3.96</v>
      </c>
      <c r="E50" s="45">
        <v>0.72</v>
      </c>
      <c r="F50" s="45">
        <v>1.38</v>
      </c>
      <c r="G50" s="45">
        <v>108.6</v>
      </c>
      <c r="H50" s="45">
        <v>0.1</v>
      </c>
      <c r="I50" s="45"/>
      <c r="J50" s="45"/>
      <c r="K50" s="45"/>
      <c r="L50" s="45">
        <v>21</v>
      </c>
      <c r="M50" s="45">
        <v>75.400000000000006</v>
      </c>
      <c r="N50" s="45">
        <v>29.72</v>
      </c>
      <c r="O50" s="45">
        <v>2.0099999999999998</v>
      </c>
    </row>
    <row r="51" spans="1:15" x14ac:dyDescent="0.25">
      <c r="A51" s="50">
        <v>389</v>
      </c>
      <c r="B51" s="50" t="s">
        <v>42</v>
      </c>
      <c r="C51" s="50">
        <v>200</v>
      </c>
      <c r="D51" s="45">
        <v>1</v>
      </c>
      <c r="E51" s="45">
        <v>0.2</v>
      </c>
      <c r="F51" s="45">
        <v>20</v>
      </c>
      <c r="G51" s="45">
        <v>65.8</v>
      </c>
      <c r="H51" s="45"/>
      <c r="I51" s="45">
        <v>4</v>
      </c>
      <c r="J51" s="45"/>
      <c r="K51" s="45"/>
      <c r="L51" s="45">
        <v>14</v>
      </c>
      <c r="M51" s="45"/>
      <c r="N51" s="45">
        <v>8</v>
      </c>
      <c r="O51" s="45">
        <v>2.8</v>
      </c>
    </row>
    <row r="52" spans="1:15" x14ac:dyDescent="0.25">
      <c r="A52" s="77"/>
      <c r="B52" s="52" t="s">
        <v>30</v>
      </c>
      <c r="C52" s="53"/>
      <c r="D52" s="49">
        <f t="shared" ref="D52:O52" si="6">SUM(D46:D51)</f>
        <v>39.81</v>
      </c>
      <c r="E52" s="49">
        <f t="shared" si="6"/>
        <v>29.349999999999998</v>
      </c>
      <c r="F52" s="49">
        <f t="shared" si="6"/>
        <v>81.97</v>
      </c>
      <c r="G52" s="49">
        <f t="shared" si="6"/>
        <v>862.03000000000009</v>
      </c>
      <c r="H52" s="49">
        <f t="shared" si="6"/>
        <v>0.53</v>
      </c>
      <c r="I52" s="49">
        <f t="shared" si="6"/>
        <v>20.88</v>
      </c>
      <c r="J52" s="49">
        <f t="shared" si="6"/>
        <v>1.5</v>
      </c>
      <c r="K52" s="49">
        <f t="shared" si="6"/>
        <v>3.16</v>
      </c>
      <c r="L52" s="49">
        <f t="shared" si="6"/>
        <v>177.33999999999997</v>
      </c>
      <c r="M52" s="49">
        <f t="shared" si="6"/>
        <v>410.76</v>
      </c>
      <c r="N52" s="49">
        <f t="shared" si="6"/>
        <v>182.25</v>
      </c>
      <c r="O52" s="49">
        <f t="shared" si="6"/>
        <v>15.09</v>
      </c>
    </row>
    <row r="53" spans="1:15" x14ac:dyDescent="0.25">
      <c r="A53" s="56"/>
      <c r="B53" s="55" t="s">
        <v>31</v>
      </c>
      <c r="C53" s="5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 ht="15.75" x14ac:dyDescent="0.25">
      <c r="A54" s="45">
        <v>386</v>
      </c>
      <c r="B54" s="57" t="s">
        <v>32</v>
      </c>
      <c r="C54" s="57">
        <v>200</v>
      </c>
      <c r="D54" s="23">
        <v>5.6</v>
      </c>
      <c r="E54" s="23">
        <v>6.4</v>
      </c>
      <c r="F54" s="23">
        <v>8.1999999999999993</v>
      </c>
      <c r="G54" s="23">
        <v>112</v>
      </c>
      <c r="H54" s="23">
        <v>0.06</v>
      </c>
      <c r="I54" s="23">
        <v>1.4</v>
      </c>
      <c r="J54" s="23">
        <v>0.04</v>
      </c>
      <c r="K54" s="23"/>
      <c r="L54" s="23">
        <v>240</v>
      </c>
      <c r="M54" s="23">
        <v>190</v>
      </c>
      <c r="N54" s="23">
        <v>28</v>
      </c>
      <c r="O54" s="23">
        <v>0.2</v>
      </c>
    </row>
    <row r="55" spans="1:15" ht="15.75" x14ac:dyDescent="0.25">
      <c r="A55" s="84"/>
      <c r="B55" s="8" t="s">
        <v>37</v>
      </c>
      <c r="C55" s="9"/>
      <c r="D55" s="24">
        <f t="shared" ref="D55:O55" si="7">SUM(D54:D54)</f>
        <v>5.6</v>
      </c>
      <c r="E55" s="24">
        <f t="shared" si="7"/>
        <v>6.4</v>
      </c>
      <c r="F55" s="24">
        <f t="shared" si="7"/>
        <v>8.1999999999999993</v>
      </c>
      <c r="G55" s="24">
        <f t="shared" si="7"/>
        <v>112</v>
      </c>
      <c r="H55" s="24">
        <f t="shared" si="7"/>
        <v>0.06</v>
      </c>
      <c r="I55" s="24">
        <f t="shared" si="7"/>
        <v>1.4</v>
      </c>
      <c r="J55" s="24">
        <f t="shared" si="7"/>
        <v>0.04</v>
      </c>
      <c r="K55" s="24">
        <f t="shared" si="7"/>
        <v>0</v>
      </c>
      <c r="L55" s="24">
        <f t="shared" si="7"/>
        <v>240</v>
      </c>
      <c r="M55" s="24">
        <f t="shared" si="7"/>
        <v>190</v>
      </c>
      <c r="N55" s="24">
        <f t="shared" si="7"/>
        <v>28</v>
      </c>
      <c r="O55" s="24">
        <f t="shared" si="7"/>
        <v>0.2</v>
      </c>
    </row>
    <row r="56" spans="1:15" ht="15.75" x14ac:dyDescent="0.25">
      <c r="A56" s="27"/>
      <c r="B56" s="3" t="s">
        <v>33</v>
      </c>
      <c r="C56" s="2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1:15" x14ac:dyDescent="0.25">
      <c r="A57" s="45">
        <v>406</v>
      </c>
      <c r="B57" s="59" t="s">
        <v>52</v>
      </c>
      <c r="C57" s="65">
        <v>100</v>
      </c>
      <c r="D57" s="45">
        <v>5.8</v>
      </c>
      <c r="E57" s="45">
        <v>6.56</v>
      </c>
      <c r="F57" s="45">
        <v>40.61</v>
      </c>
      <c r="G57" s="45">
        <v>244</v>
      </c>
      <c r="H57" s="45">
        <v>0.23</v>
      </c>
      <c r="I57" s="45"/>
      <c r="J57" s="45">
        <v>0.02</v>
      </c>
      <c r="K57" s="45"/>
      <c r="L57" s="45">
        <v>20.05</v>
      </c>
      <c r="M57" s="45">
        <v>189.96</v>
      </c>
      <c r="N57" s="45">
        <v>19.100000000000001</v>
      </c>
      <c r="O57" s="45">
        <v>1.1100000000000001</v>
      </c>
    </row>
    <row r="58" spans="1:15" ht="15.75" x14ac:dyDescent="0.25">
      <c r="A58" s="45">
        <v>302</v>
      </c>
      <c r="B58" s="57" t="s">
        <v>82</v>
      </c>
      <c r="C58" s="57">
        <v>200</v>
      </c>
      <c r="D58" s="23">
        <v>8.6</v>
      </c>
      <c r="E58" s="23">
        <v>6.09</v>
      </c>
      <c r="F58" s="23">
        <v>38.64</v>
      </c>
      <c r="G58" s="23">
        <v>243.75</v>
      </c>
      <c r="H58" s="23">
        <v>0.23</v>
      </c>
      <c r="I58" s="23"/>
      <c r="J58" s="23">
        <v>0.02</v>
      </c>
      <c r="K58" s="23"/>
      <c r="L58" s="23">
        <v>14.82</v>
      </c>
      <c r="M58" s="23">
        <v>189.96</v>
      </c>
      <c r="N58" s="23">
        <v>135.83000000000001</v>
      </c>
      <c r="O58" s="23">
        <v>4.5599999999999996</v>
      </c>
    </row>
    <row r="59" spans="1:15" x14ac:dyDescent="0.25">
      <c r="A59" s="45">
        <v>430</v>
      </c>
      <c r="B59" s="148" t="s">
        <v>154</v>
      </c>
      <c r="C59" s="129" t="s">
        <v>155</v>
      </c>
      <c r="D59" s="130">
        <v>8.8000000000000007</v>
      </c>
      <c r="E59" s="130">
        <v>9</v>
      </c>
      <c r="F59" s="130">
        <v>32.700000000000003</v>
      </c>
      <c r="G59" s="130">
        <v>245</v>
      </c>
      <c r="H59" s="130">
        <v>1.83</v>
      </c>
      <c r="I59" s="130">
        <v>9</v>
      </c>
      <c r="J59" s="130"/>
      <c r="K59" s="130">
        <v>1.6</v>
      </c>
      <c r="L59" s="130">
        <v>242</v>
      </c>
      <c r="M59" s="130">
        <v>91</v>
      </c>
      <c r="N59" s="130"/>
      <c r="O59" s="131">
        <v>0.2</v>
      </c>
    </row>
    <row r="60" spans="1:15" ht="15.75" x14ac:dyDescent="0.25">
      <c r="A60" s="44">
        <v>2</v>
      </c>
      <c r="B60" s="58" t="s">
        <v>61</v>
      </c>
      <c r="C60" s="70" t="s">
        <v>24</v>
      </c>
      <c r="D60" s="45">
        <v>7.2</v>
      </c>
      <c r="E60" s="45">
        <v>17</v>
      </c>
      <c r="F60" s="45">
        <v>52.5</v>
      </c>
      <c r="G60" s="45">
        <v>310</v>
      </c>
      <c r="H60" s="45"/>
      <c r="I60" s="45"/>
      <c r="J60" s="45"/>
      <c r="K60" s="45"/>
      <c r="L60" s="45">
        <v>16.8</v>
      </c>
      <c r="M60" s="45"/>
      <c r="N60" s="45">
        <v>8.4</v>
      </c>
      <c r="O60" s="45">
        <v>0.7</v>
      </c>
    </row>
    <row r="61" spans="1:15" ht="15.75" x14ac:dyDescent="0.25">
      <c r="A61" s="7"/>
      <c r="B61" s="8" t="s">
        <v>35</v>
      </c>
      <c r="C61" s="9"/>
      <c r="D61" s="24">
        <f>SUM(D57:D60)</f>
        <v>30.4</v>
      </c>
      <c r="E61" s="24">
        <f t="shared" ref="E61:O61" si="8">SUM(E57:E60)</f>
        <v>38.65</v>
      </c>
      <c r="F61" s="24">
        <f t="shared" si="8"/>
        <v>164.45</v>
      </c>
      <c r="G61" s="24">
        <f t="shared" si="8"/>
        <v>1042.75</v>
      </c>
      <c r="H61" s="24">
        <f t="shared" si="8"/>
        <v>2.29</v>
      </c>
      <c r="I61" s="24">
        <f t="shared" si="8"/>
        <v>9</v>
      </c>
      <c r="J61" s="24">
        <f t="shared" si="8"/>
        <v>0.04</v>
      </c>
      <c r="K61" s="24">
        <f t="shared" si="8"/>
        <v>1.6</v>
      </c>
      <c r="L61" s="24">
        <f t="shared" si="8"/>
        <v>293.67</v>
      </c>
      <c r="M61" s="24">
        <f t="shared" si="8"/>
        <v>470.92</v>
      </c>
      <c r="N61" s="24">
        <f t="shared" si="8"/>
        <v>163.33000000000001</v>
      </c>
      <c r="O61" s="24">
        <f t="shared" si="8"/>
        <v>6.57</v>
      </c>
    </row>
    <row r="62" spans="1:15" ht="15.75" x14ac:dyDescent="0.25">
      <c r="A62" s="7"/>
      <c r="B62" s="8" t="s">
        <v>36</v>
      </c>
      <c r="C62" s="9"/>
      <c r="D62" s="24">
        <f t="shared" ref="D62:O62" si="9">D44+D52+D55+D61</f>
        <v>98.789999999999992</v>
      </c>
      <c r="E62" s="24">
        <f t="shared" si="9"/>
        <v>100.35</v>
      </c>
      <c r="F62" s="24">
        <f t="shared" si="9"/>
        <v>340.76</v>
      </c>
      <c r="G62" s="24">
        <f t="shared" si="9"/>
        <v>2815.71</v>
      </c>
      <c r="H62" s="24">
        <f t="shared" si="9"/>
        <v>3</v>
      </c>
      <c r="I62" s="24">
        <f t="shared" si="9"/>
        <v>43.32</v>
      </c>
      <c r="J62" s="24">
        <f t="shared" si="9"/>
        <v>1.58</v>
      </c>
      <c r="K62" s="24">
        <f t="shared" si="9"/>
        <v>4.76</v>
      </c>
      <c r="L62" s="24">
        <f t="shared" si="9"/>
        <v>1209.92</v>
      </c>
      <c r="M62" s="24">
        <f t="shared" si="9"/>
        <v>1162.26</v>
      </c>
      <c r="N62" s="24">
        <f t="shared" si="9"/>
        <v>458.49</v>
      </c>
      <c r="O62" s="24">
        <f t="shared" si="9"/>
        <v>26.45</v>
      </c>
    </row>
    <row r="64" spans="1:15" x14ac:dyDescent="0.25">
      <c r="A64" s="28"/>
      <c r="B64" s="28"/>
      <c r="C64" s="28"/>
      <c r="D64" s="29"/>
      <c r="E64" s="29"/>
      <c r="F64" s="29"/>
      <c r="G64" s="29"/>
      <c r="H64" s="29"/>
      <c r="I64" s="29"/>
      <c r="J64" s="29"/>
      <c r="K64" s="29"/>
      <c r="L64" s="394" t="s">
        <v>50</v>
      </c>
      <c r="M64" s="395"/>
      <c r="N64" s="401" t="s">
        <v>43</v>
      </c>
      <c r="O64" s="401"/>
    </row>
    <row r="65" spans="1:15" x14ac:dyDescent="0.25">
      <c r="A65" s="402" t="s">
        <v>0</v>
      </c>
      <c r="B65" s="30" t="s">
        <v>1</v>
      </c>
      <c r="C65" s="31" t="s">
        <v>3</v>
      </c>
      <c r="D65" s="403" t="s">
        <v>5</v>
      </c>
      <c r="E65" s="404"/>
      <c r="F65" s="405"/>
      <c r="G65" s="402" t="s">
        <v>6</v>
      </c>
      <c r="H65" s="406" t="s">
        <v>7</v>
      </c>
      <c r="I65" s="406"/>
      <c r="J65" s="406"/>
      <c r="K65" s="406"/>
      <c r="L65" s="406" t="s">
        <v>8</v>
      </c>
      <c r="M65" s="406"/>
      <c r="N65" s="406"/>
      <c r="O65" s="406"/>
    </row>
    <row r="66" spans="1:15" x14ac:dyDescent="0.25">
      <c r="A66" s="368"/>
      <c r="B66" s="32" t="s">
        <v>2</v>
      </c>
      <c r="C66" s="33" t="s">
        <v>4</v>
      </c>
      <c r="D66" s="34" t="s">
        <v>9</v>
      </c>
      <c r="E66" s="35" t="s">
        <v>10</v>
      </c>
      <c r="F66" s="35" t="s">
        <v>11</v>
      </c>
      <c r="G66" s="368"/>
      <c r="H66" s="35" t="s">
        <v>12</v>
      </c>
      <c r="I66" s="35" t="s">
        <v>13</v>
      </c>
      <c r="J66" s="35" t="s">
        <v>14</v>
      </c>
      <c r="K66" s="35" t="s">
        <v>15</v>
      </c>
      <c r="L66" s="35" t="s">
        <v>16</v>
      </c>
      <c r="M66" s="35" t="s">
        <v>17</v>
      </c>
      <c r="N66" s="35" t="s">
        <v>18</v>
      </c>
      <c r="O66" s="35" t="s">
        <v>19</v>
      </c>
    </row>
    <row r="67" spans="1:15" x14ac:dyDescent="0.25">
      <c r="A67" s="36">
        <v>1</v>
      </c>
      <c r="B67" s="36">
        <v>2</v>
      </c>
      <c r="C67" s="37">
        <v>3</v>
      </c>
      <c r="D67" s="38">
        <v>4</v>
      </c>
      <c r="E67" s="38">
        <v>5</v>
      </c>
      <c r="F67" s="38">
        <v>6</v>
      </c>
      <c r="G67" s="38">
        <v>7</v>
      </c>
      <c r="H67" s="38">
        <v>8</v>
      </c>
      <c r="I67" s="38">
        <v>9</v>
      </c>
      <c r="J67" s="38">
        <v>10</v>
      </c>
      <c r="K67" s="38">
        <v>11</v>
      </c>
      <c r="L67" s="38">
        <v>12</v>
      </c>
      <c r="M67" s="38">
        <v>13</v>
      </c>
      <c r="N67" s="38">
        <v>14</v>
      </c>
      <c r="O67" s="38">
        <v>15</v>
      </c>
    </row>
    <row r="68" spans="1:15" x14ac:dyDescent="0.25">
      <c r="A68" s="39"/>
      <c r="B68" s="40" t="s">
        <v>20</v>
      </c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3"/>
    </row>
    <row r="69" spans="1:15" ht="31.5" x14ac:dyDescent="0.25">
      <c r="A69" s="44">
        <v>173</v>
      </c>
      <c r="B69" s="57" t="s">
        <v>70</v>
      </c>
      <c r="C69" s="70" t="s">
        <v>21</v>
      </c>
      <c r="D69" s="45">
        <v>9.0399999999999991</v>
      </c>
      <c r="E69" s="45">
        <v>13.44</v>
      </c>
      <c r="F69" s="45">
        <v>40.159999999999997</v>
      </c>
      <c r="G69" s="45">
        <v>318</v>
      </c>
      <c r="H69" s="45"/>
      <c r="I69" s="45">
        <v>158.65</v>
      </c>
      <c r="J69" s="45"/>
      <c r="K69" s="45"/>
      <c r="L69" s="45">
        <v>158.65</v>
      </c>
      <c r="M69" s="45"/>
      <c r="N69" s="45">
        <v>72.05</v>
      </c>
      <c r="O69" s="45">
        <v>2.09</v>
      </c>
    </row>
    <row r="70" spans="1:15" ht="31.5" x14ac:dyDescent="0.25">
      <c r="A70" s="44">
        <v>209</v>
      </c>
      <c r="B70" s="58" t="s">
        <v>94</v>
      </c>
      <c r="C70" s="70" t="s">
        <v>22</v>
      </c>
      <c r="D70" s="45">
        <v>5.08</v>
      </c>
      <c r="E70" s="45">
        <v>4.5999999999999996</v>
      </c>
      <c r="F70" s="45">
        <v>0.28000000000000003</v>
      </c>
      <c r="G70" s="45">
        <v>63</v>
      </c>
      <c r="H70" s="45"/>
      <c r="I70" s="45"/>
      <c r="J70" s="45"/>
      <c r="K70" s="45"/>
      <c r="L70" s="45">
        <v>22</v>
      </c>
      <c r="M70" s="45">
        <v>76.8</v>
      </c>
      <c r="N70" s="45">
        <v>4.8</v>
      </c>
      <c r="O70" s="45">
        <v>1</v>
      </c>
    </row>
    <row r="71" spans="1:15" ht="15.75" x14ac:dyDescent="0.25">
      <c r="A71" s="44">
        <v>7</v>
      </c>
      <c r="B71" s="4" t="s">
        <v>29</v>
      </c>
      <c r="C71" s="59">
        <v>60</v>
      </c>
      <c r="D71" s="45">
        <v>3.96</v>
      </c>
      <c r="E71" s="45">
        <v>0.72</v>
      </c>
      <c r="F71" s="45">
        <v>1.38</v>
      </c>
      <c r="G71" s="45">
        <v>108.6</v>
      </c>
      <c r="H71" s="45">
        <v>0.1</v>
      </c>
      <c r="I71" s="45"/>
      <c r="J71" s="45"/>
      <c r="K71" s="45"/>
      <c r="L71" s="45">
        <v>21</v>
      </c>
      <c r="M71" s="45">
        <v>75.400000000000006</v>
      </c>
      <c r="N71" s="45">
        <v>29.72</v>
      </c>
      <c r="O71" s="45">
        <v>2.0099999999999998</v>
      </c>
    </row>
    <row r="72" spans="1:15" ht="15.75" x14ac:dyDescent="0.25">
      <c r="A72" s="44">
        <v>2</v>
      </c>
      <c r="B72" s="58" t="s">
        <v>61</v>
      </c>
      <c r="C72" s="70" t="s">
        <v>100</v>
      </c>
      <c r="D72" s="45">
        <v>3.7</v>
      </c>
      <c r="E72" s="45">
        <v>8.5</v>
      </c>
      <c r="F72" s="45">
        <v>26.25</v>
      </c>
      <c r="G72" s="45">
        <v>155</v>
      </c>
      <c r="H72" s="45"/>
      <c r="I72" s="45"/>
      <c r="J72" s="45"/>
      <c r="K72" s="45"/>
      <c r="L72" s="45">
        <v>8.0399999999999991</v>
      </c>
      <c r="M72" s="45"/>
      <c r="N72" s="45">
        <v>4.0199999999999996</v>
      </c>
      <c r="O72" s="45" t="s">
        <v>101</v>
      </c>
    </row>
    <row r="73" spans="1:15" x14ac:dyDescent="0.25">
      <c r="A73" s="44">
        <v>375</v>
      </c>
      <c r="B73" s="59" t="s">
        <v>46</v>
      </c>
      <c r="C73" s="59">
        <v>200</v>
      </c>
      <c r="D73" s="45">
        <v>3.74</v>
      </c>
      <c r="E73" s="45">
        <v>4.1900000000000004</v>
      </c>
      <c r="F73" s="45">
        <v>24.1</v>
      </c>
      <c r="G73" s="45">
        <v>148</v>
      </c>
      <c r="H73" s="45"/>
      <c r="I73" s="45">
        <v>1.74</v>
      </c>
      <c r="J73" s="45"/>
      <c r="K73" s="45"/>
      <c r="L73" s="45">
        <v>159.01</v>
      </c>
      <c r="M73" s="45"/>
      <c r="N73" s="45">
        <v>20.399999999999999</v>
      </c>
      <c r="O73" s="45">
        <v>0.54</v>
      </c>
    </row>
    <row r="74" spans="1:15" ht="15.75" x14ac:dyDescent="0.25">
      <c r="A74" s="74"/>
      <c r="B74" s="73" t="s">
        <v>51</v>
      </c>
      <c r="C74" s="74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</row>
    <row r="75" spans="1:15" ht="15.75" x14ac:dyDescent="0.25">
      <c r="A75" s="45">
        <v>386</v>
      </c>
      <c r="B75" s="57" t="s">
        <v>32</v>
      </c>
      <c r="C75" s="70">
        <v>200</v>
      </c>
      <c r="D75" s="45">
        <v>5.6</v>
      </c>
      <c r="E75" s="45">
        <v>6.4</v>
      </c>
      <c r="F75" s="45">
        <v>8.1999999999999993</v>
      </c>
      <c r="G75" s="45">
        <v>112</v>
      </c>
      <c r="H75" s="45">
        <v>0.06</v>
      </c>
      <c r="I75" s="45">
        <v>1.4</v>
      </c>
      <c r="J75" s="45">
        <v>0.04</v>
      </c>
      <c r="K75" s="45"/>
      <c r="L75" s="45">
        <v>240</v>
      </c>
      <c r="M75" s="45">
        <v>190</v>
      </c>
      <c r="N75" s="45">
        <v>28</v>
      </c>
      <c r="O75" s="45">
        <v>0.2</v>
      </c>
    </row>
    <row r="76" spans="1:15" x14ac:dyDescent="0.25">
      <c r="A76" s="46"/>
      <c r="B76" s="47" t="s">
        <v>25</v>
      </c>
      <c r="C76" s="68"/>
      <c r="D76" s="49">
        <f t="shared" ref="D76:O76" si="10">SUM(D69:D75)</f>
        <v>31.119999999999997</v>
      </c>
      <c r="E76" s="49">
        <f t="shared" si="10"/>
        <v>37.85</v>
      </c>
      <c r="F76" s="49">
        <f t="shared" si="10"/>
        <v>100.36999999999999</v>
      </c>
      <c r="G76" s="49">
        <f t="shared" si="10"/>
        <v>904.6</v>
      </c>
      <c r="H76" s="49">
        <f t="shared" si="10"/>
        <v>0.16</v>
      </c>
      <c r="I76" s="49">
        <f t="shared" si="10"/>
        <v>161.79000000000002</v>
      </c>
      <c r="J76" s="49">
        <f t="shared" si="10"/>
        <v>0.04</v>
      </c>
      <c r="K76" s="49">
        <f t="shared" si="10"/>
        <v>0</v>
      </c>
      <c r="L76" s="49">
        <f t="shared" si="10"/>
        <v>608.70000000000005</v>
      </c>
      <c r="M76" s="49">
        <f t="shared" si="10"/>
        <v>342.2</v>
      </c>
      <c r="N76" s="49">
        <f t="shared" si="10"/>
        <v>158.98999999999998</v>
      </c>
      <c r="O76" s="49">
        <f t="shared" si="10"/>
        <v>5.84</v>
      </c>
    </row>
    <row r="77" spans="1:15" x14ac:dyDescent="0.25">
      <c r="A77" s="82"/>
      <c r="B77" s="40" t="s">
        <v>26</v>
      </c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3"/>
    </row>
    <row r="78" spans="1:15" ht="18.75" customHeight="1" x14ac:dyDescent="0.25">
      <c r="A78" s="45">
        <v>59</v>
      </c>
      <c r="B78" s="59" t="s">
        <v>78</v>
      </c>
      <c r="C78" s="50">
        <v>100</v>
      </c>
      <c r="D78" s="45">
        <v>0.9</v>
      </c>
      <c r="E78" s="45">
        <v>15.8</v>
      </c>
      <c r="F78" s="45">
        <v>2.7</v>
      </c>
      <c r="G78" s="45">
        <v>156</v>
      </c>
      <c r="H78" s="45">
        <v>0.04</v>
      </c>
      <c r="I78" s="45">
        <v>13.68</v>
      </c>
      <c r="J78" s="45"/>
      <c r="K78" s="45">
        <v>2.94</v>
      </c>
      <c r="L78" s="45">
        <v>18.18</v>
      </c>
      <c r="M78" s="45">
        <v>0.31</v>
      </c>
      <c r="N78" s="45">
        <v>15.59</v>
      </c>
      <c r="O78" s="45">
        <v>0.67</v>
      </c>
    </row>
    <row r="79" spans="1:15" x14ac:dyDescent="0.25">
      <c r="A79" s="50">
        <v>351</v>
      </c>
      <c r="B79" s="59" t="s">
        <v>88</v>
      </c>
      <c r="C79" s="70" t="s">
        <v>102</v>
      </c>
      <c r="D79" s="45">
        <v>19.440000000000001</v>
      </c>
      <c r="E79" s="91">
        <v>7.8</v>
      </c>
      <c r="F79" s="45">
        <v>23.11</v>
      </c>
      <c r="G79" s="45">
        <v>234.2</v>
      </c>
      <c r="H79" s="45"/>
      <c r="I79" s="45"/>
      <c r="J79" s="45">
        <v>2.52</v>
      </c>
      <c r="K79" s="45">
        <v>1.1200000000000001</v>
      </c>
      <c r="L79" s="45">
        <v>31.356000000000002</v>
      </c>
      <c r="M79" s="90"/>
      <c r="N79" s="45">
        <v>36.44</v>
      </c>
      <c r="O79" s="45">
        <v>3.1</v>
      </c>
    </row>
    <row r="80" spans="1:15" x14ac:dyDescent="0.25">
      <c r="A80" s="44">
        <v>318</v>
      </c>
      <c r="B80" s="59" t="s">
        <v>81</v>
      </c>
      <c r="C80" s="50">
        <v>100</v>
      </c>
      <c r="D80" s="45">
        <v>6.2</v>
      </c>
      <c r="E80" s="45">
        <v>21</v>
      </c>
      <c r="F80" s="45">
        <v>13.3</v>
      </c>
      <c r="G80" s="45">
        <v>259</v>
      </c>
      <c r="H80" s="45">
        <v>0.05</v>
      </c>
      <c r="I80" s="45"/>
      <c r="J80" s="45">
        <v>29.5</v>
      </c>
      <c r="K80" s="45">
        <v>0.51</v>
      </c>
      <c r="L80" s="45"/>
      <c r="M80" s="45"/>
      <c r="N80" s="45">
        <v>20.48</v>
      </c>
      <c r="O80" s="45">
        <v>2.04</v>
      </c>
    </row>
    <row r="81" spans="1:15" ht="15.75" x14ac:dyDescent="0.25">
      <c r="A81" s="44">
        <v>310</v>
      </c>
      <c r="B81" s="58" t="s">
        <v>34</v>
      </c>
      <c r="C81" s="59">
        <v>180</v>
      </c>
      <c r="D81" s="45">
        <v>1.07</v>
      </c>
      <c r="E81" s="45">
        <v>3.05</v>
      </c>
      <c r="F81" s="45">
        <v>5.72</v>
      </c>
      <c r="G81" s="45">
        <v>55.2</v>
      </c>
      <c r="H81" s="45"/>
      <c r="I81" s="45">
        <v>5.21</v>
      </c>
      <c r="J81" s="45"/>
      <c r="K81" s="45"/>
      <c r="L81" s="45">
        <v>26.37</v>
      </c>
      <c r="M81" s="45"/>
      <c r="N81" s="45">
        <v>29.98</v>
      </c>
      <c r="O81" s="45">
        <v>1</v>
      </c>
    </row>
    <row r="82" spans="1:15" ht="15.75" x14ac:dyDescent="0.25">
      <c r="A82" s="44">
        <v>8</v>
      </c>
      <c r="B82" s="4" t="s">
        <v>28</v>
      </c>
      <c r="C82" s="59">
        <v>50</v>
      </c>
      <c r="D82" s="45">
        <v>3.07</v>
      </c>
      <c r="E82" s="45">
        <v>1.07</v>
      </c>
      <c r="F82" s="45">
        <v>20.9</v>
      </c>
      <c r="G82" s="45">
        <v>107.2</v>
      </c>
      <c r="H82" s="45">
        <v>0.13</v>
      </c>
      <c r="I82" s="45"/>
      <c r="J82" s="45"/>
      <c r="K82" s="45"/>
      <c r="L82" s="45">
        <v>0.01</v>
      </c>
      <c r="M82" s="45">
        <v>35.1</v>
      </c>
      <c r="N82" s="45">
        <v>14.1</v>
      </c>
      <c r="O82" s="45">
        <v>1.05</v>
      </c>
    </row>
    <row r="83" spans="1:15" ht="15.75" x14ac:dyDescent="0.25">
      <c r="A83" s="44">
        <v>7</v>
      </c>
      <c r="B83" s="4" t="s">
        <v>29</v>
      </c>
      <c r="C83" s="59">
        <v>60</v>
      </c>
      <c r="D83" s="45">
        <v>3.96</v>
      </c>
      <c r="E83" s="45">
        <v>0.72</v>
      </c>
      <c r="F83" s="45">
        <v>1.38</v>
      </c>
      <c r="G83" s="45">
        <v>108.6</v>
      </c>
      <c r="H83" s="45">
        <v>0.1</v>
      </c>
      <c r="I83" s="45"/>
      <c r="J83" s="45"/>
      <c r="K83" s="45"/>
      <c r="L83" s="45">
        <v>21</v>
      </c>
      <c r="M83" s="45">
        <v>75.400000000000006</v>
      </c>
      <c r="N83" s="45">
        <v>29.72</v>
      </c>
      <c r="O83" s="45">
        <v>2.0099999999999998</v>
      </c>
    </row>
    <row r="84" spans="1:15" x14ac:dyDescent="0.25">
      <c r="A84" s="44">
        <v>342</v>
      </c>
      <c r="B84" s="59" t="s">
        <v>72</v>
      </c>
      <c r="C84" s="59">
        <v>200</v>
      </c>
      <c r="D84" s="45">
        <v>0.16</v>
      </c>
      <c r="E84" s="45" t="s">
        <v>73</v>
      </c>
      <c r="F84" s="45">
        <v>27.88</v>
      </c>
      <c r="G84" s="45">
        <v>144.6</v>
      </c>
      <c r="H84" s="45"/>
      <c r="I84" s="45">
        <v>0.8</v>
      </c>
      <c r="J84" s="45"/>
      <c r="K84" s="45"/>
      <c r="L84" s="45">
        <v>14.18</v>
      </c>
      <c r="M84" s="45"/>
      <c r="N84" s="45">
        <v>5.14</v>
      </c>
      <c r="O84" s="45">
        <v>9</v>
      </c>
    </row>
    <row r="85" spans="1:15" x14ac:dyDescent="0.25">
      <c r="A85" s="51"/>
      <c r="B85" s="52" t="s">
        <v>30</v>
      </c>
      <c r="C85" s="53"/>
      <c r="D85" s="49">
        <f t="shared" ref="D85:O85" si="11">SUM(D78:D84)</f>
        <v>34.799999999999997</v>
      </c>
      <c r="E85" s="49">
        <f t="shared" si="11"/>
        <v>49.44</v>
      </c>
      <c r="F85" s="49">
        <f t="shared" si="11"/>
        <v>94.989999999999981</v>
      </c>
      <c r="G85" s="49">
        <f t="shared" si="11"/>
        <v>1064.8000000000002</v>
      </c>
      <c r="H85" s="49">
        <f t="shared" si="11"/>
        <v>0.32</v>
      </c>
      <c r="I85" s="49">
        <f t="shared" si="11"/>
        <v>19.690000000000001</v>
      </c>
      <c r="J85" s="49">
        <f t="shared" si="11"/>
        <v>32.020000000000003</v>
      </c>
      <c r="K85" s="49">
        <f t="shared" si="11"/>
        <v>4.57</v>
      </c>
      <c r="L85" s="49">
        <f t="shared" si="11"/>
        <v>111.096</v>
      </c>
      <c r="M85" s="49">
        <f t="shared" si="11"/>
        <v>110.81</v>
      </c>
      <c r="N85" s="49">
        <f t="shared" si="11"/>
        <v>151.44999999999999</v>
      </c>
      <c r="O85" s="49">
        <f t="shared" si="11"/>
        <v>18.87</v>
      </c>
    </row>
    <row r="86" spans="1:15" x14ac:dyDescent="0.25">
      <c r="A86" s="54"/>
      <c r="B86" s="55" t="s">
        <v>31</v>
      </c>
      <c r="C86" s="54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spans="1:15" ht="15.75" x14ac:dyDescent="0.25">
      <c r="A87" s="44">
        <v>338</v>
      </c>
      <c r="B87" s="4" t="s">
        <v>65</v>
      </c>
      <c r="C87" s="59">
        <v>100</v>
      </c>
      <c r="D87" s="45">
        <v>0.48</v>
      </c>
      <c r="E87" s="45">
        <v>0.48</v>
      </c>
      <c r="F87" s="45">
        <v>1.1499999999999999</v>
      </c>
      <c r="G87" s="45">
        <v>51</v>
      </c>
      <c r="H87" s="45">
        <v>0.02</v>
      </c>
      <c r="I87" s="45">
        <v>10</v>
      </c>
      <c r="J87" s="45"/>
      <c r="K87" s="45"/>
      <c r="L87" s="45">
        <v>16</v>
      </c>
      <c r="M87" s="45">
        <v>12.38</v>
      </c>
      <c r="N87" s="45">
        <v>9</v>
      </c>
      <c r="O87" s="45">
        <v>2.2000000000000002</v>
      </c>
    </row>
    <row r="88" spans="1:15" ht="15" customHeight="1" x14ac:dyDescent="0.25">
      <c r="A88" s="77"/>
      <c r="B88" s="8" t="s">
        <v>37</v>
      </c>
      <c r="C88" s="9"/>
      <c r="D88" s="24">
        <f t="shared" ref="D88:O88" si="12">SUM(D87:D87)</f>
        <v>0.48</v>
      </c>
      <c r="E88" s="24">
        <f t="shared" si="12"/>
        <v>0.48</v>
      </c>
      <c r="F88" s="24">
        <f t="shared" si="12"/>
        <v>1.1499999999999999</v>
      </c>
      <c r="G88" s="24">
        <f t="shared" si="12"/>
        <v>51</v>
      </c>
      <c r="H88" s="24">
        <f t="shared" si="12"/>
        <v>0.02</v>
      </c>
      <c r="I88" s="24">
        <f t="shared" si="12"/>
        <v>10</v>
      </c>
      <c r="J88" s="24">
        <f t="shared" si="12"/>
        <v>0</v>
      </c>
      <c r="K88" s="24">
        <f t="shared" si="12"/>
        <v>0</v>
      </c>
      <c r="L88" s="24">
        <f t="shared" si="12"/>
        <v>16</v>
      </c>
      <c r="M88" s="24">
        <f t="shared" si="12"/>
        <v>12.38</v>
      </c>
      <c r="N88" s="24">
        <f t="shared" si="12"/>
        <v>9</v>
      </c>
      <c r="O88" s="24">
        <f t="shared" si="12"/>
        <v>2.2000000000000002</v>
      </c>
    </row>
    <row r="89" spans="1:15" ht="15.75" x14ac:dyDescent="0.25">
      <c r="A89" s="56"/>
      <c r="B89" s="3" t="s">
        <v>33</v>
      </c>
      <c r="C89" s="2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</row>
    <row r="90" spans="1:15" ht="31.5" x14ac:dyDescent="0.25">
      <c r="A90" s="44">
        <v>229</v>
      </c>
      <c r="B90" s="57" t="s">
        <v>76</v>
      </c>
      <c r="C90" s="45" t="s">
        <v>91</v>
      </c>
      <c r="D90" s="23">
        <v>23.02</v>
      </c>
      <c r="E90" s="23">
        <v>1.1599999999999999</v>
      </c>
      <c r="F90" s="23">
        <v>4.1399999999999997</v>
      </c>
      <c r="G90" s="23">
        <v>154.97999999999999</v>
      </c>
      <c r="H90" s="23">
        <v>0.06</v>
      </c>
      <c r="I90" s="23">
        <v>1.69</v>
      </c>
      <c r="J90" s="23">
        <v>0.05</v>
      </c>
      <c r="K90" s="23">
        <v>2.35</v>
      </c>
      <c r="L90" s="23">
        <v>53.52</v>
      </c>
      <c r="M90" s="23">
        <v>6.91</v>
      </c>
      <c r="N90" s="23">
        <v>51.26</v>
      </c>
      <c r="O90" s="23">
        <v>1</v>
      </c>
    </row>
    <row r="91" spans="1:15" ht="15.75" x14ac:dyDescent="0.25">
      <c r="A91" s="44">
        <v>309</v>
      </c>
      <c r="B91" s="59" t="s">
        <v>77</v>
      </c>
      <c r="C91" s="58" t="s">
        <v>103</v>
      </c>
      <c r="D91" s="57">
        <v>5.52</v>
      </c>
      <c r="E91" s="57">
        <v>4.5199999999999996</v>
      </c>
      <c r="F91" s="57">
        <v>26.45</v>
      </c>
      <c r="G91" s="57">
        <v>168.45</v>
      </c>
      <c r="H91" s="57">
        <v>0.04</v>
      </c>
      <c r="I91" s="57"/>
      <c r="J91" s="57">
        <v>0.02</v>
      </c>
      <c r="K91" s="57"/>
      <c r="L91" s="57">
        <v>4.8600000000000003</v>
      </c>
      <c r="M91" s="57"/>
      <c r="N91" s="57">
        <v>17.41</v>
      </c>
      <c r="O91" s="57">
        <v>0.16</v>
      </c>
    </row>
    <row r="92" spans="1:15" ht="15.75" x14ac:dyDescent="0.25">
      <c r="A92" s="44">
        <v>376</v>
      </c>
      <c r="B92" s="107" t="s">
        <v>137</v>
      </c>
      <c r="C92" s="44" t="s">
        <v>23</v>
      </c>
      <c r="D92" s="45">
        <v>7.0000000000000007E-2</v>
      </c>
      <c r="E92" s="45">
        <v>0.02</v>
      </c>
      <c r="F92" s="45">
        <v>15</v>
      </c>
      <c r="G92" s="45">
        <v>60</v>
      </c>
      <c r="H92" s="45"/>
      <c r="I92" s="45">
        <v>0.03</v>
      </c>
      <c r="J92" s="45"/>
      <c r="K92" s="45"/>
      <c r="L92" s="45">
        <v>11.1</v>
      </c>
      <c r="M92" s="45">
        <v>2.8</v>
      </c>
      <c r="N92" s="45">
        <v>0.4</v>
      </c>
      <c r="O92" s="108">
        <v>0.28000000000000003</v>
      </c>
    </row>
    <row r="93" spans="1:15" ht="15.75" x14ac:dyDescent="0.25">
      <c r="A93" s="44">
        <v>2</v>
      </c>
      <c r="B93" s="58" t="s">
        <v>61</v>
      </c>
      <c r="C93" s="70" t="s">
        <v>24</v>
      </c>
      <c r="D93" s="45">
        <v>7.2</v>
      </c>
      <c r="E93" s="45">
        <v>17</v>
      </c>
      <c r="F93" s="45">
        <v>52.5</v>
      </c>
      <c r="G93" s="45">
        <v>310</v>
      </c>
      <c r="H93" s="45"/>
      <c r="I93" s="45"/>
      <c r="J93" s="45"/>
      <c r="K93" s="45"/>
      <c r="L93" s="45">
        <v>16.8</v>
      </c>
      <c r="M93" s="45"/>
      <c r="N93" s="45">
        <v>8.4</v>
      </c>
      <c r="O93" s="45">
        <v>0.7</v>
      </c>
    </row>
    <row r="94" spans="1:15" ht="15.75" x14ac:dyDescent="0.25">
      <c r="A94" s="7"/>
      <c r="B94" s="8" t="s">
        <v>35</v>
      </c>
      <c r="C94" s="48"/>
      <c r="D94" s="49">
        <f>SUM(D90:D93)</f>
        <v>35.81</v>
      </c>
      <c r="E94" s="49">
        <f t="shared" ref="E94:O94" si="13">SUM(E90:E93)</f>
        <v>22.7</v>
      </c>
      <c r="F94" s="49">
        <f t="shared" si="13"/>
        <v>98.09</v>
      </c>
      <c r="G94" s="49">
        <f t="shared" si="13"/>
        <v>693.43</v>
      </c>
      <c r="H94" s="49">
        <f t="shared" si="13"/>
        <v>0.1</v>
      </c>
      <c r="I94" s="49">
        <f t="shared" si="13"/>
        <v>1.72</v>
      </c>
      <c r="J94" s="49">
        <f t="shared" si="13"/>
        <v>7.0000000000000007E-2</v>
      </c>
      <c r="K94" s="49">
        <f t="shared" si="13"/>
        <v>2.35</v>
      </c>
      <c r="L94" s="49">
        <f t="shared" si="13"/>
        <v>86.28</v>
      </c>
      <c r="M94" s="49">
        <f t="shared" si="13"/>
        <v>9.7100000000000009</v>
      </c>
      <c r="N94" s="49">
        <f t="shared" si="13"/>
        <v>77.470000000000013</v>
      </c>
      <c r="O94" s="49">
        <f t="shared" si="13"/>
        <v>2.1399999999999997</v>
      </c>
    </row>
    <row r="95" spans="1:15" ht="15.75" x14ac:dyDescent="0.25">
      <c r="A95" s="7"/>
      <c r="B95" s="8" t="s">
        <v>36</v>
      </c>
      <c r="C95" s="48"/>
      <c r="D95" s="49">
        <f t="shared" ref="D95:O95" si="14">D76+D85+D88+D94</f>
        <v>102.21</v>
      </c>
      <c r="E95" s="49">
        <f t="shared" si="14"/>
        <v>110.47</v>
      </c>
      <c r="F95" s="49">
        <f t="shared" si="14"/>
        <v>294.59999999999997</v>
      </c>
      <c r="G95" s="49">
        <f t="shared" si="14"/>
        <v>2713.83</v>
      </c>
      <c r="H95" s="49">
        <f t="shared" si="14"/>
        <v>0.6</v>
      </c>
      <c r="I95" s="49">
        <f t="shared" si="14"/>
        <v>193.20000000000002</v>
      </c>
      <c r="J95" s="49">
        <f t="shared" si="14"/>
        <v>32.130000000000003</v>
      </c>
      <c r="K95" s="49">
        <f t="shared" si="14"/>
        <v>6.92</v>
      </c>
      <c r="L95" s="49">
        <f t="shared" si="14"/>
        <v>822.07600000000002</v>
      </c>
      <c r="M95" s="49">
        <f t="shared" si="14"/>
        <v>475.09999999999997</v>
      </c>
      <c r="N95" s="49">
        <f t="shared" si="14"/>
        <v>396.90999999999997</v>
      </c>
      <c r="O95" s="49">
        <f t="shared" si="14"/>
        <v>29.05</v>
      </c>
    </row>
    <row r="98" spans="1:15" ht="16.5" customHeight="1" x14ac:dyDescent="0.25">
      <c r="A98" s="28"/>
      <c r="B98" s="28"/>
      <c r="C98" s="28"/>
      <c r="D98" s="29"/>
      <c r="E98" s="29"/>
      <c r="F98" s="29"/>
      <c r="G98" s="29"/>
      <c r="H98" s="29"/>
      <c r="I98" s="29"/>
      <c r="J98" s="29"/>
      <c r="K98" s="29"/>
      <c r="L98" s="394" t="s">
        <v>50</v>
      </c>
      <c r="M98" s="395"/>
      <c r="N98" s="401" t="s">
        <v>44</v>
      </c>
      <c r="O98" s="401"/>
    </row>
    <row r="99" spans="1:15" x14ac:dyDescent="0.25">
      <c r="A99" s="402" t="s">
        <v>0</v>
      </c>
      <c r="B99" s="30" t="s">
        <v>1</v>
      </c>
      <c r="C99" s="31" t="s">
        <v>3</v>
      </c>
      <c r="D99" s="403" t="s">
        <v>5</v>
      </c>
      <c r="E99" s="404"/>
      <c r="F99" s="405"/>
      <c r="G99" s="402" t="s">
        <v>6</v>
      </c>
      <c r="H99" s="406" t="s">
        <v>7</v>
      </c>
      <c r="I99" s="406"/>
      <c r="J99" s="406"/>
      <c r="K99" s="406"/>
      <c r="L99" s="406" t="s">
        <v>8</v>
      </c>
      <c r="M99" s="406"/>
      <c r="N99" s="406"/>
      <c r="O99" s="406"/>
    </row>
    <row r="100" spans="1:15" x14ac:dyDescent="0.25">
      <c r="A100" s="368"/>
      <c r="B100" s="32" t="s">
        <v>2</v>
      </c>
      <c r="C100" s="33" t="s">
        <v>4</v>
      </c>
      <c r="D100" s="34" t="s">
        <v>9</v>
      </c>
      <c r="E100" s="35" t="s">
        <v>10</v>
      </c>
      <c r="F100" s="35" t="s">
        <v>11</v>
      </c>
      <c r="G100" s="368"/>
      <c r="H100" s="35" t="s">
        <v>12</v>
      </c>
      <c r="I100" s="35" t="s">
        <v>13</v>
      </c>
      <c r="J100" s="35" t="s">
        <v>14</v>
      </c>
      <c r="K100" s="35" t="s">
        <v>15</v>
      </c>
      <c r="L100" s="35" t="s">
        <v>16</v>
      </c>
      <c r="M100" s="35" t="s">
        <v>17</v>
      </c>
      <c r="N100" s="35" t="s">
        <v>18</v>
      </c>
      <c r="O100" s="35" t="s">
        <v>19</v>
      </c>
    </row>
    <row r="101" spans="1:15" ht="15.75" customHeight="1" x14ac:dyDescent="0.25">
      <c r="A101" s="36">
        <v>1</v>
      </c>
      <c r="B101" s="36">
        <v>2</v>
      </c>
      <c r="C101" s="37">
        <v>3</v>
      </c>
      <c r="D101" s="38">
        <v>4</v>
      </c>
      <c r="E101" s="38">
        <v>5</v>
      </c>
      <c r="F101" s="38">
        <v>6</v>
      </c>
      <c r="G101" s="38">
        <v>7</v>
      </c>
      <c r="H101" s="38">
        <v>8</v>
      </c>
      <c r="I101" s="38">
        <v>9</v>
      </c>
      <c r="J101" s="38">
        <v>10</v>
      </c>
      <c r="K101" s="38">
        <v>11</v>
      </c>
      <c r="L101" s="38">
        <v>12</v>
      </c>
      <c r="M101" s="38">
        <v>13</v>
      </c>
      <c r="N101" s="38">
        <v>14</v>
      </c>
      <c r="O101" s="38">
        <v>15</v>
      </c>
    </row>
    <row r="102" spans="1:15" x14ac:dyDescent="0.25">
      <c r="A102" s="39"/>
      <c r="B102" s="40" t="s">
        <v>20</v>
      </c>
      <c r="C102" s="41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3"/>
    </row>
    <row r="103" spans="1:15" ht="15.75" x14ac:dyDescent="0.25">
      <c r="A103" s="45">
        <v>302</v>
      </c>
      <c r="B103" s="57" t="s">
        <v>82</v>
      </c>
      <c r="C103" s="57">
        <v>200</v>
      </c>
      <c r="D103" s="23">
        <v>8.6</v>
      </c>
      <c r="E103" s="23">
        <v>6.09</v>
      </c>
      <c r="F103" s="23">
        <v>38.64</v>
      </c>
      <c r="G103" s="23">
        <v>243.75</v>
      </c>
      <c r="H103" s="23">
        <v>0.23</v>
      </c>
      <c r="I103" s="23"/>
      <c r="J103" s="23">
        <v>0.02</v>
      </c>
      <c r="K103" s="23"/>
      <c r="L103" s="23">
        <v>14.82</v>
      </c>
      <c r="M103" s="23">
        <v>189.96</v>
      </c>
      <c r="N103" s="23">
        <v>135.83000000000001</v>
      </c>
      <c r="O103" s="23">
        <v>4.5599999999999996</v>
      </c>
    </row>
    <row r="104" spans="1:15" x14ac:dyDescent="0.25">
      <c r="A104" s="44">
        <v>243</v>
      </c>
      <c r="B104" s="59" t="s">
        <v>67</v>
      </c>
      <c r="C104" s="59">
        <v>55</v>
      </c>
      <c r="D104" s="45">
        <v>8.69</v>
      </c>
      <c r="E104" s="45">
        <v>22.84</v>
      </c>
      <c r="F104" s="45">
        <v>1.8</v>
      </c>
      <c r="G104" s="45">
        <v>247.15</v>
      </c>
      <c r="H104" s="45">
        <v>0.1</v>
      </c>
      <c r="I104" s="45">
        <v>0.2</v>
      </c>
      <c r="J104" s="45">
        <v>0.01</v>
      </c>
      <c r="K104" s="45">
        <v>0.6</v>
      </c>
      <c r="L104" s="45">
        <v>37</v>
      </c>
      <c r="M104" s="45">
        <v>29.62</v>
      </c>
      <c r="N104" s="45">
        <v>15.8</v>
      </c>
      <c r="O104" s="45">
        <v>1.31</v>
      </c>
    </row>
    <row r="105" spans="1:15" ht="15.75" x14ac:dyDescent="0.25">
      <c r="A105" s="44">
        <v>7</v>
      </c>
      <c r="B105" s="4" t="s">
        <v>29</v>
      </c>
      <c r="C105" s="59">
        <v>60</v>
      </c>
      <c r="D105" s="45">
        <v>3.96</v>
      </c>
      <c r="E105" s="45">
        <v>0.72</v>
      </c>
      <c r="F105" s="45">
        <v>1.38</v>
      </c>
      <c r="G105" s="45">
        <v>108.6</v>
      </c>
      <c r="H105" s="45">
        <v>0.1</v>
      </c>
      <c r="I105" s="45"/>
      <c r="J105" s="45"/>
      <c r="K105" s="45"/>
      <c r="L105" s="45">
        <v>21</v>
      </c>
      <c r="M105" s="45">
        <v>75.400000000000006</v>
      </c>
      <c r="N105" s="45">
        <v>29.72</v>
      </c>
      <c r="O105" s="45">
        <v>2.0099999999999998</v>
      </c>
    </row>
    <row r="106" spans="1:15" ht="15.75" x14ac:dyDescent="0.25">
      <c r="A106" s="44">
        <v>2</v>
      </c>
      <c r="B106" s="58" t="s">
        <v>61</v>
      </c>
      <c r="C106" s="70" t="s">
        <v>100</v>
      </c>
      <c r="D106" s="45">
        <v>3.7</v>
      </c>
      <c r="E106" s="45">
        <v>8.5</v>
      </c>
      <c r="F106" s="45">
        <v>26.25</v>
      </c>
      <c r="G106" s="45">
        <v>155</v>
      </c>
      <c r="H106" s="45"/>
      <c r="I106" s="45"/>
      <c r="J106" s="45"/>
      <c r="K106" s="45"/>
      <c r="L106" s="45">
        <v>8.0399999999999991</v>
      </c>
      <c r="M106" s="45"/>
      <c r="N106" s="45">
        <v>4.0199999999999996</v>
      </c>
      <c r="O106" s="45" t="s">
        <v>101</v>
      </c>
    </row>
    <row r="107" spans="1:15" ht="15.75" x14ac:dyDescent="0.25">
      <c r="A107" s="44">
        <v>376</v>
      </c>
      <c r="B107" s="107" t="s">
        <v>137</v>
      </c>
      <c r="C107" s="44" t="s">
        <v>23</v>
      </c>
      <c r="D107" s="45">
        <v>7.0000000000000007E-2</v>
      </c>
      <c r="E107" s="45">
        <v>0.02</v>
      </c>
      <c r="F107" s="45">
        <v>15</v>
      </c>
      <c r="G107" s="45">
        <v>60</v>
      </c>
      <c r="H107" s="45"/>
      <c r="I107" s="45">
        <v>0.03</v>
      </c>
      <c r="J107" s="45"/>
      <c r="K107" s="45"/>
      <c r="L107" s="45">
        <v>11.1</v>
      </c>
      <c r="M107" s="45">
        <v>2.8</v>
      </c>
      <c r="N107" s="45">
        <v>0.4</v>
      </c>
      <c r="O107" s="108">
        <v>0.28000000000000003</v>
      </c>
    </row>
    <row r="108" spans="1:15" ht="15.75" x14ac:dyDescent="0.25">
      <c r="A108" s="78"/>
      <c r="B108" s="73" t="s">
        <v>51</v>
      </c>
      <c r="C108" s="74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</row>
    <row r="109" spans="1:15" ht="15.75" x14ac:dyDescent="0.25">
      <c r="A109" s="44">
        <v>338</v>
      </c>
      <c r="B109" s="4" t="s">
        <v>65</v>
      </c>
      <c r="C109" s="59">
        <v>100</v>
      </c>
      <c r="D109" s="45">
        <v>0.48</v>
      </c>
      <c r="E109" s="45">
        <v>0.48</v>
      </c>
      <c r="F109" s="45">
        <v>1.1499999999999999</v>
      </c>
      <c r="G109" s="45">
        <v>51</v>
      </c>
      <c r="H109" s="45">
        <v>0.02</v>
      </c>
      <c r="I109" s="45">
        <v>10</v>
      </c>
      <c r="J109" s="45"/>
      <c r="K109" s="45"/>
      <c r="L109" s="45">
        <v>16</v>
      </c>
      <c r="M109" s="45">
        <v>12.38</v>
      </c>
      <c r="N109" s="45">
        <v>9</v>
      </c>
      <c r="O109" s="45">
        <v>2.2000000000000002</v>
      </c>
    </row>
    <row r="110" spans="1:15" x14ac:dyDescent="0.25">
      <c r="A110" s="46"/>
      <c r="B110" s="47" t="s">
        <v>25</v>
      </c>
      <c r="C110" s="48"/>
      <c r="D110" s="49">
        <f t="shared" ref="D110:O110" si="15">SUM(D103:D109)</f>
        <v>25.5</v>
      </c>
      <c r="E110" s="49">
        <f t="shared" si="15"/>
        <v>38.65</v>
      </c>
      <c r="F110" s="49">
        <f t="shared" si="15"/>
        <v>84.22</v>
      </c>
      <c r="G110" s="49">
        <f t="shared" si="15"/>
        <v>865.5</v>
      </c>
      <c r="H110" s="49">
        <f t="shared" si="15"/>
        <v>0.45000000000000007</v>
      </c>
      <c r="I110" s="49">
        <f t="shared" si="15"/>
        <v>10.23</v>
      </c>
      <c r="J110" s="49">
        <f t="shared" si="15"/>
        <v>0.03</v>
      </c>
      <c r="K110" s="49">
        <f t="shared" si="15"/>
        <v>0.6</v>
      </c>
      <c r="L110" s="49">
        <f t="shared" si="15"/>
        <v>107.95999999999998</v>
      </c>
      <c r="M110" s="49">
        <f t="shared" si="15"/>
        <v>310.16000000000003</v>
      </c>
      <c r="N110" s="49">
        <f t="shared" si="15"/>
        <v>194.77000000000004</v>
      </c>
      <c r="O110" s="49">
        <f t="shared" si="15"/>
        <v>10.36</v>
      </c>
    </row>
    <row r="111" spans="1:15" x14ac:dyDescent="0.25">
      <c r="A111" s="82"/>
      <c r="B111" s="40" t="s">
        <v>26</v>
      </c>
      <c r="C111" s="41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3"/>
    </row>
    <row r="112" spans="1:15" ht="15.75" x14ac:dyDescent="0.25">
      <c r="A112" s="44">
        <v>46</v>
      </c>
      <c r="B112" s="58" t="s">
        <v>114</v>
      </c>
      <c r="C112" s="50">
        <v>100</v>
      </c>
      <c r="D112" s="45">
        <v>1.54</v>
      </c>
      <c r="E112" s="45">
        <v>0.11</v>
      </c>
      <c r="F112" s="45">
        <v>10.91</v>
      </c>
      <c r="G112" s="45">
        <v>48.12</v>
      </c>
      <c r="H112" s="45">
        <v>0.05</v>
      </c>
      <c r="I112" s="45">
        <v>4.55</v>
      </c>
      <c r="J112" s="45"/>
      <c r="K112" s="45">
        <v>3.44</v>
      </c>
      <c r="L112" s="45">
        <v>24.66</v>
      </c>
      <c r="M112" s="45"/>
      <c r="N112" s="45">
        <v>19.09</v>
      </c>
      <c r="O112" s="45">
        <v>0.73</v>
      </c>
    </row>
    <row r="113" spans="1:15" x14ac:dyDescent="0.25">
      <c r="A113" s="50">
        <v>102</v>
      </c>
      <c r="B113" s="50" t="s">
        <v>87</v>
      </c>
      <c r="C113" s="50">
        <v>250</v>
      </c>
      <c r="D113" s="45">
        <v>5.6</v>
      </c>
      <c r="E113" s="45">
        <v>10.84</v>
      </c>
      <c r="F113" s="45">
        <v>19.23</v>
      </c>
      <c r="G113" s="45">
        <v>144.43</v>
      </c>
      <c r="H113" s="45"/>
      <c r="I113" s="45">
        <v>5.83</v>
      </c>
      <c r="J113" s="45"/>
      <c r="K113" s="45"/>
      <c r="L113" s="45">
        <v>43.23</v>
      </c>
      <c r="M113" s="45"/>
      <c r="N113" s="45">
        <v>38.450000000000003</v>
      </c>
      <c r="O113" s="45">
        <v>1.83</v>
      </c>
    </row>
    <row r="114" spans="1:15" ht="15.75" x14ac:dyDescent="0.25">
      <c r="A114" s="44">
        <v>278</v>
      </c>
      <c r="B114" s="58" t="s">
        <v>69</v>
      </c>
      <c r="C114" s="58">
        <v>70</v>
      </c>
      <c r="D114" s="23">
        <v>15.7</v>
      </c>
      <c r="E114" s="23">
        <v>9.4</v>
      </c>
      <c r="F114" s="23">
        <v>3.33</v>
      </c>
      <c r="G114" s="23">
        <v>169</v>
      </c>
      <c r="H114" s="23">
        <v>0.06</v>
      </c>
      <c r="I114" s="23">
        <v>4.03</v>
      </c>
      <c r="J114" s="23">
        <v>0.03</v>
      </c>
      <c r="K114" s="23">
        <v>0.04</v>
      </c>
      <c r="L114" s="23">
        <v>22.16</v>
      </c>
      <c r="M114" s="23">
        <v>110.08</v>
      </c>
      <c r="N114" s="23">
        <v>18.48</v>
      </c>
      <c r="O114" s="23">
        <v>1.1599999999999999</v>
      </c>
    </row>
    <row r="115" spans="1:15" ht="15.75" x14ac:dyDescent="0.25">
      <c r="A115" s="44">
        <v>143</v>
      </c>
      <c r="B115" s="57" t="s">
        <v>85</v>
      </c>
      <c r="C115" s="57">
        <v>180</v>
      </c>
      <c r="D115" s="23">
        <v>3</v>
      </c>
      <c r="E115" s="23">
        <v>4.92</v>
      </c>
      <c r="F115" s="23">
        <v>15.12</v>
      </c>
      <c r="G115" s="23">
        <v>119</v>
      </c>
      <c r="H115" s="23"/>
      <c r="I115" s="23">
        <v>18.559999999999999</v>
      </c>
      <c r="J115" s="23"/>
      <c r="K115" s="23"/>
      <c r="L115" s="23">
        <v>58.98</v>
      </c>
      <c r="M115" s="23"/>
      <c r="N115" s="23">
        <v>34.9</v>
      </c>
      <c r="O115" s="23">
        <v>1.1599999999999999</v>
      </c>
    </row>
    <row r="116" spans="1:15" ht="15.75" x14ac:dyDescent="0.25">
      <c r="A116" s="44">
        <v>8</v>
      </c>
      <c r="B116" s="4" t="s">
        <v>28</v>
      </c>
      <c r="C116" s="59">
        <v>50</v>
      </c>
      <c r="D116" s="45">
        <v>3.07</v>
      </c>
      <c r="E116" s="45">
        <v>1.07</v>
      </c>
      <c r="F116" s="45">
        <v>20.9</v>
      </c>
      <c r="G116" s="45">
        <v>107.2</v>
      </c>
      <c r="H116" s="45">
        <v>0.13</v>
      </c>
      <c r="I116" s="45"/>
      <c r="J116" s="45"/>
      <c r="K116" s="45"/>
      <c r="L116" s="45">
        <v>0.01</v>
      </c>
      <c r="M116" s="45">
        <v>35.1</v>
      </c>
      <c r="N116" s="45">
        <v>14.1</v>
      </c>
      <c r="O116" s="45">
        <v>1.05</v>
      </c>
    </row>
    <row r="117" spans="1:15" ht="15.75" x14ac:dyDescent="0.25">
      <c r="A117" s="44">
        <v>7</v>
      </c>
      <c r="B117" s="4" t="s">
        <v>29</v>
      </c>
      <c r="C117" s="59">
        <v>60</v>
      </c>
      <c r="D117" s="45">
        <v>3.96</v>
      </c>
      <c r="E117" s="45">
        <v>0.72</v>
      </c>
      <c r="F117" s="45">
        <v>1.38</v>
      </c>
      <c r="G117" s="45">
        <v>108.6</v>
      </c>
      <c r="H117" s="45">
        <v>0.1</v>
      </c>
      <c r="I117" s="45"/>
      <c r="J117" s="45"/>
      <c r="K117" s="45"/>
      <c r="L117" s="45">
        <v>21</v>
      </c>
      <c r="M117" s="45">
        <v>75.400000000000006</v>
      </c>
      <c r="N117" s="45">
        <v>29.72</v>
      </c>
      <c r="O117" s="45">
        <v>2.0099999999999998</v>
      </c>
    </row>
    <row r="118" spans="1:15" x14ac:dyDescent="0.25">
      <c r="A118" s="44">
        <v>349</v>
      </c>
      <c r="B118" s="59" t="s">
        <v>64</v>
      </c>
      <c r="C118" s="59">
        <v>200</v>
      </c>
      <c r="D118" s="45">
        <v>0.66</v>
      </c>
      <c r="E118" s="45">
        <v>0.09</v>
      </c>
      <c r="F118" s="45">
        <v>32.01</v>
      </c>
      <c r="G118" s="45">
        <v>132.80000000000001</v>
      </c>
      <c r="H118" s="45"/>
      <c r="I118" s="45">
        <v>0.73</v>
      </c>
      <c r="J118" s="45"/>
      <c r="K118" s="45"/>
      <c r="L118" s="45">
        <v>32.479999999999997</v>
      </c>
      <c r="M118" s="45"/>
      <c r="N118" s="45">
        <v>17.46</v>
      </c>
      <c r="O118" s="45">
        <v>0.7</v>
      </c>
    </row>
    <row r="119" spans="1:15" x14ac:dyDescent="0.25">
      <c r="A119" s="81"/>
      <c r="B119" s="52" t="s">
        <v>30</v>
      </c>
      <c r="C119" s="53"/>
      <c r="D119" s="49">
        <f t="shared" ref="D119:O119" si="16">SUM(D112:D118)</f>
        <v>33.529999999999994</v>
      </c>
      <c r="E119" s="49">
        <f t="shared" si="16"/>
        <v>27.150000000000002</v>
      </c>
      <c r="F119" s="49">
        <f t="shared" si="16"/>
        <v>102.88</v>
      </c>
      <c r="G119" s="49">
        <f t="shared" si="16"/>
        <v>829.15000000000009</v>
      </c>
      <c r="H119" s="49">
        <f t="shared" si="16"/>
        <v>0.33999999999999997</v>
      </c>
      <c r="I119" s="49">
        <f t="shared" si="16"/>
        <v>33.699999999999996</v>
      </c>
      <c r="J119" s="49">
        <f t="shared" si="16"/>
        <v>0.03</v>
      </c>
      <c r="K119" s="49">
        <f t="shared" si="16"/>
        <v>3.48</v>
      </c>
      <c r="L119" s="49">
        <f t="shared" si="16"/>
        <v>202.51999999999998</v>
      </c>
      <c r="M119" s="49">
        <f t="shared" si="16"/>
        <v>220.58</v>
      </c>
      <c r="N119" s="49">
        <f t="shared" si="16"/>
        <v>172.20000000000002</v>
      </c>
      <c r="O119" s="49">
        <f t="shared" si="16"/>
        <v>8.6399999999999988</v>
      </c>
    </row>
    <row r="120" spans="1:15" ht="16.5" customHeight="1" x14ac:dyDescent="0.25">
      <c r="A120" s="79"/>
      <c r="B120" s="55" t="s">
        <v>31</v>
      </c>
      <c r="C120" s="54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</row>
    <row r="121" spans="1:15" ht="15.75" x14ac:dyDescent="0.25">
      <c r="A121" s="45">
        <v>386</v>
      </c>
      <c r="B121" s="57" t="s">
        <v>32</v>
      </c>
      <c r="C121" s="70">
        <v>200</v>
      </c>
      <c r="D121" s="45">
        <v>5.6</v>
      </c>
      <c r="E121" s="45">
        <v>6.4</v>
      </c>
      <c r="F121" s="45">
        <v>8.1999999999999993</v>
      </c>
      <c r="G121" s="45">
        <v>112</v>
      </c>
      <c r="H121" s="45">
        <v>0.06</v>
      </c>
      <c r="I121" s="45">
        <v>1.4</v>
      </c>
      <c r="J121" s="45">
        <v>0.04</v>
      </c>
      <c r="K121" s="45"/>
      <c r="L121" s="45">
        <v>240</v>
      </c>
      <c r="M121" s="45">
        <v>190</v>
      </c>
      <c r="N121" s="45">
        <v>28</v>
      </c>
      <c r="O121" s="45">
        <v>0.2</v>
      </c>
    </row>
    <row r="122" spans="1:15" ht="15.75" x14ac:dyDescent="0.25">
      <c r="A122" s="46"/>
      <c r="B122" s="8" t="s">
        <v>37</v>
      </c>
      <c r="C122" s="9"/>
      <c r="D122" s="24">
        <f t="shared" ref="D122:O122" si="17">SUM(D121:D121)</f>
        <v>5.6</v>
      </c>
      <c r="E122" s="24">
        <f t="shared" si="17"/>
        <v>6.4</v>
      </c>
      <c r="F122" s="24">
        <f t="shared" si="17"/>
        <v>8.1999999999999993</v>
      </c>
      <c r="G122" s="24">
        <f t="shared" si="17"/>
        <v>112</v>
      </c>
      <c r="H122" s="24">
        <f t="shared" si="17"/>
        <v>0.06</v>
      </c>
      <c r="I122" s="24">
        <f t="shared" si="17"/>
        <v>1.4</v>
      </c>
      <c r="J122" s="24">
        <f t="shared" si="17"/>
        <v>0.04</v>
      </c>
      <c r="K122" s="24">
        <f t="shared" si="17"/>
        <v>0</v>
      </c>
      <c r="L122" s="24">
        <f t="shared" si="17"/>
        <v>240</v>
      </c>
      <c r="M122" s="24">
        <f t="shared" si="17"/>
        <v>190</v>
      </c>
      <c r="N122" s="24">
        <f t="shared" si="17"/>
        <v>28</v>
      </c>
      <c r="O122" s="24">
        <f t="shared" si="17"/>
        <v>0.2</v>
      </c>
    </row>
    <row r="123" spans="1:15" ht="15.75" x14ac:dyDescent="0.25">
      <c r="A123" s="79"/>
      <c r="B123" s="3" t="s">
        <v>33</v>
      </c>
      <c r="C123" s="2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</row>
    <row r="124" spans="1:15" ht="15.75" x14ac:dyDescent="0.25">
      <c r="A124" s="44">
        <v>263</v>
      </c>
      <c r="B124" s="57" t="s">
        <v>104</v>
      </c>
      <c r="C124" s="57">
        <v>100</v>
      </c>
      <c r="D124" s="23">
        <v>17.2</v>
      </c>
      <c r="E124" s="23">
        <v>10.24</v>
      </c>
      <c r="F124" s="23">
        <v>20.57</v>
      </c>
      <c r="G124" s="23">
        <v>249.4</v>
      </c>
      <c r="H124" s="23">
        <v>0.06</v>
      </c>
      <c r="I124" s="23">
        <v>0.22</v>
      </c>
      <c r="J124" s="23">
        <v>0.05</v>
      </c>
      <c r="K124" s="23">
        <v>0.45</v>
      </c>
      <c r="L124" s="23">
        <v>139.38</v>
      </c>
      <c r="M124" s="23"/>
      <c r="N124" s="23">
        <v>23.51</v>
      </c>
      <c r="O124" s="23">
        <v>0.68</v>
      </c>
    </row>
    <row r="125" spans="1:15" x14ac:dyDescent="0.25">
      <c r="A125" s="44">
        <v>354</v>
      </c>
      <c r="B125" s="59" t="s">
        <v>54</v>
      </c>
      <c r="C125" s="59" t="s">
        <v>21</v>
      </c>
      <c r="D125" s="45">
        <v>7.25</v>
      </c>
      <c r="E125" s="45">
        <v>12.08</v>
      </c>
      <c r="F125" s="45">
        <v>39.04</v>
      </c>
      <c r="G125" s="45">
        <v>154</v>
      </c>
      <c r="H125" s="45">
        <v>0.17</v>
      </c>
      <c r="I125" s="45">
        <v>0.52</v>
      </c>
      <c r="J125" s="45">
        <v>0.04</v>
      </c>
      <c r="K125" s="45"/>
      <c r="L125" s="45">
        <v>127.6</v>
      </c>
      <c r="M125" s="45">
        <v>206.17</v>
      </c>
      <c r="N125" s="45">
        <v>61.6</v>
      </c>
      <c r="O125" s="45">
        <v>1.48</v>
      </c>
    </row>
    <row r="126" spans="1:15" ht="15.75" x14ac:dyDescent="0.25">
      <c r="A126" s="44">
        <v>2</v>
      </c>
      <c r="B126" s="58" t="s">
        <v>61</v>
      </c>
      <c r="C126" s="70" t="s">
        <v>24</v>
      </c>
      <c r="D126" s="45">
        <v>7.2</v>
      </c>
      <c r="E126" s="45">
        <v>17</v>
      </c>
      <c r="F126" s="45">
        <v>52.5</v>
      </c>
      <c r="G126" s="45">
        <v>310</v>
      </c>
      <c r="H126" s="45"/>
      <c r="I126" s="45"/>
      <c r="J126" s="45"/>
      <c r="K126" s="45"/>
      <c r="L126" s="45">
        <v>16.8</v>
      </c>
      <c r="M126" s="45"/>
      <c r="N126" s="45">
        <v>8.4</v>
      </c>
      <c r="O126" s="45">
        <v>0.7</v>
      </c>
    </row>
    <row r="127" spans="1:15" x14ac:dyDescent="0.25">
      <c r="A127" s="44">
        <v>375</v>
      </c>
      <c r="B127" s="59" t="s">
        <v>46</v>
      </c>
      <c r="C127" s="59">
        <v>200</v>
      </c>
      <c r="D127" s="45">
        <v>3.74</v>
      </c>
      <c r="E127" s="45">
        <v>4.1900000000000004</v>
      </c>
      <c r="F127" s="45">
        <v>24.1</v>
      </c>
      <c r="G127" s="45">
        <v>148</v>
      </c>
      <c r="H127" s="45"/>
      <c r="I127" s="45">
        <v>1.74</v>
      </c>
      <c r="J127" s="45"/>
      <c r="K127" s="45"/>
      <c r="L127" s="45">
        <v>159.01</v>
      </c>
      <c r="M127" s="45"/>
      <c r="N127" s="45">
        <v>20.399999999999999</v>
      </c>
      <c r="O127" s="45">
        <v>0.54</v>
      </c>
    </row>
    <row r="128" spans="1:15" ht="15.75" x14ac:dyDescent="0.25">
      <c r="A128" s="7"/>
      <c r="B128" s="8" t="s">
        <v>35</v>
      </c>
      <c r="C128" s="9"/>
      <c r="D128" s="24">
        <f>SUM(D124:D127)</f>
        <v>35.39</v>
      </c>
      <c r="E128" s="24">
        <f t="shared" ref="E128:O128" si="18">SUM(E124:E127)</f>
        <v>43.51</v>
      </c>
      <c r="F128" s="24">
        <f t="shared" si="18"/>
        <v>136.21</v>
      </c>
      <c r="G128" s="24">
        <f t="shared" si="18"/>
        <v>861.4</v>
      </c>
      <c r="H128" s="24">
        <f t="shared" si="18"/>
        <v>0.23</v>
      </c>
      <c r="I128" s="24">
        <f t="shared" si="18"/>
        <v>2.48</v>
      </c>
      <c r="J128" s="24">
        <f t="shared" si="18"/>
        <v>0.09</v>
      </c>
      <c r="K128" s="24">
        <f t="shared" si="18"/>
        <v>0.45</v>
      </c>
      <c r="L128" s="24">
        <f t="shared" si="18"/>
        <v>442.79</v>
      </c>
      <c r="M128" s="24">
        <f t="shared" si="18"/>
        <v>206.17</v>
      </c>
      <c r="N128" s="24">
        <f t="shared" si="18"/>
        <v>113.91</v>
      </c>
      <c r="O128" s="24">
        <f t="shared" si="18"/>
        <v>3.4000000000000004</v>
      </c>
    </row>
    <row r="129" spans="1:15" ht="15.75" x14ac:dyDescent="0.25">
      <c r="A129" s="7"/>
      <c r="B129" s="8" t="s">
        <v>36</v>
      </c>
      <c r="C129" s="9"/>
      <c r="D129" s="24">
        <f t="shared" ref="D129:O129" si="19">D110+D119+D122+D128</f>
        <v>100.02</v>
      </c>
      <c r="E129" s="24">
        <f t="shared" si="19"/>
        <v>115.71000000000001</v>
      </c>
      <c r="F129" s="24">
        <f t="shared" si="19"/>
        <v>331.51</v>
      </c>
      <c r="G129" s="24">
        <f t="shared" si="19"/>
        <v>2668.05</v>
      </c>
      <c r="H129" s="24">
        <f t="shared" si="19"/>
        <v>1.08</v>
      </c>
      <c r="I129" s="24">
        <f t="shared" si="19"/>
        <v>47.809999999999988</v>
      </c>
      <c r="J129" s="24">
        <f t="shared" si="19"/>
        <v>0.19</v>
      </c>
      <c r="K129" s="24">
        <f t="shared" si="19"/>
        <v>4.53</v>
      </c>
      <c r="L129" s="24">
        <f t="shared" si="19"/>
        <v>993.27</v>
      </c>
      <c r="M129" s="24">
        <f t="shared" si="19"/>
        <v>926.91</v>
      </c>
      <c r="N129" s="24">
        <f t="shared" si="19"/>
        <v>508.88</v>
      </c>
      <c r="O129" s="24">
        <f t="shared" si="19"/>
        <v>22.6</v>
      </c>
    </row>
    <row r="132" spans="1:15" x14ac:dyDescent="0.25">
      <c r="A132" s="28"/>
      <c r="B132" s="28"/>
      <c r="C132" s="28"/>
      <c r="D132" s="29"/>
      <c r="E132" s="29"/>
      <c r="F132" s="29"/>
      <c r="G132" s="29"/>
      <c r="H132" s="29"/>
      <c r="I132" s="29"/>
      <c r="J132" s="29"/>
      <c r="K132" s="29"/>
      <c r="L132" s="394" t="s">
        <v>50</v>
      </c>
      <c r="M132" s="395"/>
      <c r="N132" s="401" t="s">
        <v>45</v>
      </c>
      <c r="O132" s="401"/>
    </row>
    <row r="133" spans="1:15" x14ac:dyDescent="0.25">
      <c r="A133" s="402" t="s">
        <v>0</v>
      </c>
      <c r="B133" s="30" t="s">
        <v>1</v>
      </c>
      <c r="C133" s="31" t="s">
        <v>3</v>
      </c>
      <c r="D133" s="403" t="s">
        <v>5</v>
      </c>
      <c r="E133" s="404"/>
      <c r="F133" s="405"/>
      <c r="G133" s="402" t="s">
        <v>6</v>
      </c>
      <c r="H133" s="406" t="s">
        <v>7</v>
      </c>
      <c r="I133" s="406"/>
      <c r="J133" s="406"/>
      <c r="K133" s="406"/>
      <c r="L133" s="406" t="s">
        <v>8</v>
      </c>
      <c r="M133" s="406"/>
      <c r="N133" s="406"/>
      <c r="O133" s="406"/>
    </row>
    <row r="134" spans="1:15" x14ac:dyDescent="0.25">
      <c r="A134" s="368"/>
      <c r="B134" s="32" t="s">
        <v>2</v>
      </c>
      <c r="C134" s="33" t="s">
        <v>4</v>
      </c>
      <c r="D134" s="34" t="s">
        <v>9</v>
      </c>
      <c r="E134" s="35" t="s">
        <v>10</v>
      </c>
      <c r="F134" s="35" t="s">
        <v>11</v>
      </c>
      <c r="G134" s="368"/>
      <c r="H134" s="35" t="s">
        <v>12</v>
      </c>
      <c r="I134" s="35" t="s">
        <v>13</v>
      </c>
      <c r="J134" s="35" t="s">
        <v>14</v>
      </c>
      <c r="K134" s="35" t="s">
        <v>15</v>
      </c>
      <c r="L134" s="35" t="s">
        <v>16</v>
      </c>
      <c r="M134" s="35" t="s">
        <v>17</v>
      </c>
      <c r="N134" s="35" t="s">
        <v>18</v>
      </c>
      <c r="O134" s="35" t="s">
        <v>19</v>
      </c>
    </row>
    <row r="135" spans="1:15" x14ac:dyDescent="0.25">
      <c r="A135" s="36">
        <v>1</v>
      </c>
      <c r="B135" s="36">
        <v>2</v>
      </c>
      <c r="C135" s="37">
        <v>3</v>
      </c>
      <c r="D135" s="38">
        <v>4</v>
      </c>
      <c r="E135" s="38">
        <v>5</v>
      </c>
      <c r="F135" s="38">
        <v>6</v>
      </c>
      <c r="G135" s="38">
        <v>7</v>
      </c>
      <c r="H135" s="38">
        <v>8</v>
      </c>
      <c r="I135" s="38">
        <v>9</v>
      </c>
      <c r="J135" s="38">
        <v>10</v>
      </c>
      <c r="K135" s="38">
        <v>11</v>
      </c>
      <c r="L135" s="38">
        <v>12</v>
      </c>
      <c r="M135" s="38">
        <v>13</v>
      </c>
      <c r="N135" s="38">
        <v>14</v>
      </c>
      <c r="O135" s="38">
        <v>15</v>
      </c>
    </row>
    <row r="136" spans="1:15" x14ac:dyDescent="0.25">
      <c r="A136" s="39"/>
      <c r="B136" s="40" t="s">
        <v>20</v>
      </c>
      <c r="C136" s="41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3"/>
    </row>
    <row r="137" spans="1:15" x14ac:dyDescent="0.25">
      <c r="A137" s="44">
        <v>120</v>
      </c>
      <c r="B137" s="59" t="s">
        <v>83</v>
      </c>
      <c r="C137" s="59">
        <v>200</v>
      </c>
      <c r="D137" s="45">
        <v>4</v>
      </c>
      <c r="E137" s="45">
        <v>2.92</v>
      </c>
      <c r="F137" s="45">
        <v>24.48</v>
      </c>
      <c r="G137" s="45">
        <v>132.18</v>
      </c>
      <c r="H137" s="45">
        <v>0.06</v>
      </c>
      <c r="I137" s="45">
        <v>1.6</v>
      </c>
      <c r="J137" s="45"/>
      <c r="K137" s="45"/>
      <c r="L137" s="45">
        <v>160.19999999999999</v>
      </c>
      <c r="M137" s="45">
        <v>45.57</v>
      </c>
      <c r="N137" s="45">
        <v>14.56</v>
      </c>
      <c r="O137" s="45">
        <v>0.75</v>
      </c>
    </row>
    <row r="138" spans="1:15" x14ac:dyDescent="0.25">
      <c r="A138" s="44">
        <v>3</v>
      </c>
      <c r="B138" s="59" t="s">
        <v>111</v>
      </c>
      <c r="C138" s="59">
        <v>100</v>
      </c>
      <c r="D138" s="45">
        <v>10.16</v>
      </c>
      <c r="E138" s="45">
        <v>16.600000000000001</v>
      </c>
      <c r="F138" s="45">
        <v>29.16</v>
      </c>
      <c r="G138" s="45">
        <v>314</v>
      </c>
      <c r="H138" s="45"/>
      <c r="I138" s="45">
        <v>0.22</v>
      </c>
      <c r="J138" s="45"/>
      <c r="K138" s="45"/>
      <c r="L138" s="45">
        <v>278.39999999999998</v>
      </c>
      <c r="M138" s="45"/>
      <c r="N138" s="45">
        <v>18.899999999999999</v>
      </c>
      <c r="O138" s="45">
        <v>0.1</v>
      </c>
    </row>
    <row r="139" spans="1:15" ht="15.75" x14ac:dyDescent="0.25">
      <c r="A139" s="44">
        <v>376</v>
      </c>
      <c r="B139" s="107" t="s">
        <v>137</v>
      </c>
      <c r="C139" s="44" t="s">
        <v>23</v>
      </c>
      <c r="D139" s="45">
        <v>7.0000000000000007E-2</v>
      </c>
      <c r="E139" s="45">
        <v>0.02</v>
      </c>
      <c r="F139" s="45">
        <v>15</v>
      </c>
      <c r="G139" s="45">
        <v>60</v>
      </c>
      <c r="H139" s="45"/>
      <c r="I139" s="45">
        <v>0.03</v>
      </c>
      <c r="J139" s="45"/>
      <c r="K139" s="45"/>
      <c r="L139" s="45">
        <v>11.1</v>
      </c>
      <c r="M139" s="45">
        <v>2.8</v>
      </c>
      <c r="N139" s="45">
        <v>0.4</v>
      </c>
      <c r="O139" s="108">
        <v>0.28000000000000003</v>
      </c>
    </row>
    <row r="140" spans="1:15" ht="15.75" x14ac:dyDescent="0.25">
      <c r="A140" s="44">
        <v>7</v>
      </c>
      <c r="B140" s="4" t="s">
        <v>29</v>
      </c>
      <c r="C140" s="59">
        <v>60</v>
      </c>
      <c r="D140" s="45">
        <v>3.96</v>
      </c>
      <c r="E140" s="45">
        <v>0.72</v>
      </c>
      <c r="F140" s="45">
        <v>1.38</v>
      </c>
      <c r="G140" s="45">
        <v>108.6</v>
      </c>
      <c r="H140" s="45">
        <v>0.1</v>
      </c>
      <c r="I140" s="45"/>
      <c r="J140" s="45"/>
      <c r="K140" s="45"/>
      <c r="L140" s="45">
        <v>21</v>
      </c>
      <c r="M140" s="45">
        <v>75.400000000000006</v>
      </c>
      <c r="N140" s="45">
        <v>29.72</v>
      </c>
      <c r="O140" s="45">
        <v>2.0099999999999998</v>
      </c>
    </row>
    <row r="141" spans="1:15" ht="15.75" x14ac:dyDescent="0.25">
      <c r="A141" s="74"/>
      <c r="B141" s="73" t="s">
        <v>51</v>
      </c>
      <c r="C141" s="74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</row>
    <row r="142" spans="1:15" ht="15.75" x14ac:dyDescent="0.25">
      <c r="A142" s="44">
        <v>424</v>
      </c>
      <c r="B142" s="76" t="s">
        <v>62</v>
      </c>
      <c r="C142" s="59">
        <v>110</v>
      </c>
      <c r="D142" s="45">
        <v>9.43</v>
      </c>
      <c r="E142" s="45">
        <v>11.46</v>
      </c>
      <c r="F142" s="45">
        <v>57.03</v>
      </c>
      <c r="G142" s="45">
        <v>394</v>
      </c>
      <c r="H142" s="45"/>
      <c r="I142" s="45">
        <v>0.41</v>
      </c>
      <c r="J142" s="45"/>
      <c r="K142" s="45"/>
      <c r="L142" s="45">
        <v>51.48</v>
      </c>
      <c r="M142" s="45"/>
      <c r="N142" s="45">
        <v>14.11</v>
      </c>
      <c r="O142" s="45">
        <v>0.91</v>
      </c>
    </row>
    <row r="143" spans="1:15" ht="15.75" x14ac:dyDescent="0.25">
      <c r="A143" s="44">
        <v>338</v>
      </c>
      <c r="B143" s="4" t="s">
        <v>65</v>
      </c>
      <c r="C143" s="59">
        <v>100</v>
      </c>
      <c r="D143" s="45">
        <v>0.48</v>
      </c>
      <c r="E143" s="45">
        <v>0.48</v>
      </c>
      <c r="F143" s="45">
        <v>1.1499999999999999</v>
      </c>
      <c r="G143" s="45">
        <v>51</v>
      </c>
      <c r="H143" s="45">
        <v>0.02</v>
      </c>
      <c r="I143" s="45">
        <v>10</v>
      </c>
      <c r="J143" s="45"/>
      <c r="K143" s="45"/>
      <c r="L143" s="45">
        <v>16</v>
      </c>
      <c r="M143" s="45">
        <v>12.38</v>
      </c>
      <c r="N143" s="45">
        <v>9</v>
      </c>
      <c r="O143" s="45">
        <v>2.2000000000000002</v>
      </c>
    </row>
    <row r="144" spans="1:15" x14ac:dyDescent="0.25">
      <c r="A144" s="46"/>
      <c r="B144" s="47" t="s">
        <v>25</v>
      </c>
      <c r="C144" s="48"/>
      <c r="D144" s="49">
        <f t="shared" ref="D144:O144" si="20">SUM(D137:D143)</f>
        <v>28.1</v>
      </c>
      <c r="E144" s="49">
        <f t="shared" si="20"/>
        <v>32.200000000000003</v>
      </c>
      <c r="F144" s="49">
        <f t="shared" si="20"/>
        <v>128.19999999999999</v>
      </c>
      <c r="G144" s="49">
        <f t="shared" si="20"/>
        <v>1059.78</v>
      </c>
      <c r="H144" s="49">
        <f t="shared" si="20"/>
        <v>0.18</v>
      </c>
      <c r="I144" s="49">
        <f t="shared" si="20"/>
        <v>12.26</v>
      </c>
      <c r="J144" s="49">
        <f t="shared" si="20"/>
        <v>0</v>
      </c>
      <c r="K144" s="49">
        <f t="shared" si="20"/>
        <v>0</v>
      </c>
      <c r="L144" s="49">
        <f t="shared" si="20"/>
        <v>538.17999999999995</v>
      </c>
      <c r="M144" s="49">
        <f t="shared" si="20"/>
        <v>136.15</v>
      </c>
      <c r="N144" s="49">
        <f t="shared" si="20"/>
        <v>86.69</v>
      </c>
      <c r="O144" s="49">
        <f t="shared" si="20"/>
        <v>6.25</v>
      </c>
    </row>
    <row r="145" spans="1:15" x14ac:dyDescent="0.25">
      <c r="A145" s="82"/>
      <c r="B145" s="40" t="s">
        <v>26</v>
      </c>
      <c r="C145" s="41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3"/>
    </row>
    <row r="146" spans="1:15" ht="21.75" customHeight="1" x14ac:dyDescent="0.25">
      <c r="A146" s="44">
        <v>53</v>
      </c>
      <c r="B146" s="59" t="s">
        <v>95</v>
      </c>
      <c r="C146" s="59">
        <v>100</v>
      </c>
      <c r="D146" s="45">
        <v>11.56</v>
      </c>
      <c r="E146" s="45">
        <v>8.4</v>
      </c>
      <c r="F146" s="45">
        <v>30.09</v>
      </c>
      <c r="G146" s="45">
        <v>234.73</v>
      </c>
      <c r="H146" s="45">
        <v>0.4</v>
      </c>
      <c r="I146" s="45">
        <v>4.05</v>
      </c>
      <c r="J146" s="45"/>
      <c r="K146" s="45"/>
      <c r="L146" s="45">
        <v>73.66</v>
      </c>
      <c r="M146" s="45">
        <v>170.04</v>
      </c>
      <c r="N146" s="45">
        <v>56.78</v>
      </c>
      <c r="O146" s="45">
        <v>5.48</v>
      </c>
    </row>
    <row r="147" spans="1:15" x14ac:dyDescent="0.25">
      <c r="A147" s="50">
        <v>102</v>
      </c>
      <c r="B147" s="50" t="s">
        <v>107</v>
      </c>
      <c r="C147" s="50">
        <v>250</v>
      </c>
      <c r="D147" s="45">
        <v>5.6</v>
      </c>
      <c r="E147" s="45">
        <v>10.84</v>
      </c>
      <c r="F147" s="45">
        <v>19.23</v>
      </c>
      <c r="G147" s="45">
        <v>144.43</v>
      </c>
      <c r="H147" s="45"/>
      <c r="I147" s="45">
        <v>5.83</v>
      </c>
      <c r="J147" s="45"/>
      <c r="K147" s="45"/>
      <c r="L147" s="45">
        <v>43.23</v>
      </c>
      <c r="M147" s="45"/>
      <c r="N147" s="45">
        <v>38.450000000000003</v>
      </c>
      <c r="O147" s="45">
        <v>1.83</v>
      </c>
    </row>
    <row r="148" spans="1:15" x14ac:dyDescent="0.25">
      <c r="A148" s="45">
        <v>246</v>
      </c>
      <c r="B148" s="59" t="s">
        <v>89</v>
      </c>
      <c r="C148" s="50">
        <v>100</v>
      </c>
      <c r="D148" s="45">
        <v>13.36</v>
      </c>
      <c r="E148" s="45">
        <v>14.08</v>
      </c>
      <c r="F148" s="45">
        <v>0.85</v>
      </c>
      <c r="G148" s="45">
        <v>164.21</v>
      </c>
      <c r="H148" s="45"/>
      <c r="I148" s="45"/>
      <c r="J148" s="45"/>
      <c r="K148" s="45"/>
      <c r="L148" s="45">
        <v>36.6</v>
      </c>
      <c r="M148" s="45"/>
      <c r="N148" s="45">
        <v>20.27</v>
      </c>
      <c r="O148" s="45">
        <v>2</v>
      </c>
    </row>
    <row r="149" spans="1:15" x14ac:dyDescent="0.25">
      <c r="A149" s="44">
        <v>171</v>
      </c>
      <c r="B149" s="59" t="s">
        <v>90</v>
      </c>
      <c r="C149" s="50">
        <v>200</v>
      </c>
      <c r="D149" s="45">
        <v>5.8</v>
      </c>
      <c r="E149" s="45">
        <v>4.38</v>
      </c>
      <c r="F149" s="45">
        <v>41.08</v>
      </c>
      <c r="G149" s="45">
        <v>238</v>
      </c>
      <c r="H149" s="45"/>
      <c r="I149" s="45"/>
      <c r="J149" s="45"/>
      <c r="K149" s="45"/>
      <c r="L149" s="45">
        <v>25.4</v>
      </c>
      <c r="M149" s="45"/>
      <c r="N149" s="45">
        <v>41.14</v>
      </c>
      <c r="O149" s="45">
        <v>1.1599999999999999</v>
      </c>
    </row>
    <row r="150" spans="1:15" x14ac:dyDescent="0.25">
      <c r="A150" s="44">
        <v>348</v>
      </c>
      <c r="B150" s="59" t="s">
        <v>110</v>
      </c>
      <c r="C150" s="59">
        <v>200</v>
      </c>
      <c r="D150" s="45">
        <v>0.78</v>
      </c>
      <c r="E150" s="45">
        <v>0.05</v>
      </c>
      <c r="F150" s="45">
        <v>27.63</v>
      </c>
      <c r="G150" s="45">
        <v>114.8</v>
      </c>
      <c r="H150" s="45"/>
      <c r="I150" s="45">
        <v>0.6</v>
      </c>
      <c r="J150" s="45"/>
      <c r="K150" s="45"/>
      <c r="L150" s="45">
        <v>32.32</v>
      </c>
      <c r="M150" s="45"/>
      <c r="N150" s="45">
        <v>17.559999999999999</v>
      </c>
      <c r="O150" s="45">
        <v>0.48</v>
      </c>
    </row>
    <row r="151" spans="1:15" ht="15.75" x14ac:dyDescent="0.25">
      <c r="A151" s="44">
        <v>8</v>
      </c>
      <c r="B151" s="4" t="s">
        <v>28</v>
      </c>
      <c r="C151" s="59">
        <v>50</v>
      </c>
      <c r="D151" s="45">
        <v>3.07</v>
      </c>
      <c r="E151" s="45">
        <v>1.07</v>
      </c>
      <c r="F151" s="45">
        <v>20.9</v>
      </c>
      <c r="G151" s="45">
        <v>107.2</v>
      </c>
      <c r="H151" s="45">
        <v>0.13</v>
      </c>
      <c r="I151" s="45"/>
      <c r="J151" s="45"/>
      <c r="K151" s="45"/>
      <c r="L151" s="45">
        <v>0.01</v>
      </c>
      <c r="M151" s="45">
        <v>35.1</v>
      </c>
      <c r="N151" s="45">
        <v>14.1</v>
      </c>
      <c r="O151" s="45">
        <v>1.05</v>
      </c>
    </row>
    <row r="152" spans="1:15" ht="15.75" x14ac:dyDescent="0.25">
      <c r="A152" s="44">
        <v>7</v>
      </c>
      <c r="B152" s="4" t="s">
        <v>29</v>
      </c>
      <c r="C152" s="59">
        <v>60</v>
      </c>
      <c r="D152" s="45">
        <v>3.96</v>
      </c>
      <c r="E152" s="45">
        <v>0.72</v>
      </c>
      <c r="F152" s="45">
        <v>1.38</v>
      </c>
      <c r="G152" s="45">
        <v>108.6</v>
      </c>
      <c r="H152" s="45">
        <v>0.1</v>
      </c>
      <c r="I152" s="45"/>
      <c r="J152" s="45"/>
      <c r="K152" s="45"/>
      <c r="L152" s="45">
        <v>21</v>
      </c>
      <c r="M152" s="45">
        <v>75.400000000000006</v>
      </c>
      <c r="N152" s="45">
        <v>29.72</v>
      </c>
      <c r="O152" s="45">
        <v>2.0099999999999998</v>
      </c>
    </row>
    <row r="153" spans="1:15" x14ac:dyDescent="0.25">
      <c r="A153" s="81"/>
      <c r="B153" s="52" t="s">
        <v>30</v>
      </c>
      <c r="C153" s="53"/>
      <c r="D153" s="49">
        <f t="shared" ref="D153:O153" si="21">SUM(D146:D152)</f>
        <v>44.13</v>
      </c>
      <c r="E153" s="49">
        <f t="shared" si="21"/>
        <v>39.54</v>
      </c>
      <c r="F153" s="49">
        <f t="shared" si="21"/>
        <v>141.16</v>
      </c>
      <c r="G153" s="49">
        <f t="shared" si="21"/>
        <v>1111.97</v>
      </c>
      <c r="H153" s="49">
        <f t="shared" si="21"/>
        <v>0.63</v>
      </c>
      <c r="I153" s="49">
        <f t="shared" si="21"/>
        <v>10.479999999999999</v>
      </c>
      <c r="J153" s="49">
        <f t="shared" si="21"/>
        <v>0</v>
      </c>
      <c r="K153" s="49">
        <f t="shared" si="21"/>
        <v>0</v>
      </c>
      <c r="L153" s="49">
        <f t="shared" si="21"/>
        <v>232.21999999999997</v>
      </c>
      <c r="M153" s="49">
        <f t="shared" si="21"/>
        <v>280.53999999999996</v>
      </c>
      <c r="N153" s="49">
        <f t="shared" si="21"/>
        <v>218.01999999999998</v>
      </c>
      <c r="O153" s="49">
        <f t="shared" si="21"/>
        <v>14.010000000000002</v>
      </c>
    </row>
    <row r="154" spans="1:15" x14ac:dyDescent="0.25">
      <c r="A154" s="79"/>
      <c r="B154" s="55" t="s">
        <v>31</v>
      </c>
      <c r="C154" s="54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</row>
    <row r="155" spans="1:15" ht="15.75" x14ac:dyDescent="0.25">
      <c r="A155" s="45">
        <v>386</v>
      </c>
      <c r="B155" s="57" t="s">
        <v>32</v>
      </c>
      <c r="C155" s="70">
        <v>200</v>
      </c>
      <c r="D155" s="45">
        <v>5.6</v>
      </c>
      <c r="E155" s="45">
        <v>6.4</v>
      </c>
      <c r="F155" s="45">
        <v>8.1999999999999993</v>
      </c>
      <c r="G155" s="45">
        <v>112</v>
      </c>
      <c r="H155" s="45">
        <v>0.06</v>
      </c>
      <c r="I155" s="45">
        <v>1.4</v>
      </c>
      <c r="J155" s="45">
        <v>0.04</v>
      </c>
      <c r="K155" s="45"/>
      <c r="L155" s="45">
        <v>240</v>
      </c>
      <c r="M155" s="45">
        <v>190</v>
      </c>
      <c r="N155" s="45">
        <v>28</v>
      </c>
      <c r="O155" s="45">
        <v>0.2</v>
      </c>
    </row>
    <row r="156" spans="1:15" ht="15.75" x14ac:dyDescent="0.25">
      <c r="A156" s="46"/>
      <c r="B156" s="8" t="s">
        <v>37</v>
      </c>
      <c r="C156" s="9"/>
      <c r="D156" s="24">
        <f t="shared" ref="D156:O156" si="22">SUM(D155:D155)</f>
        <v>5.6</v>
      </c>
      <c r="E156" s="24">
        <f t="shared" si="22"/>
        <v>6.4</v>
      </c>
      <c r="F156" s="24">
        <f t="shared" si="22"/>
        <v>8.1999999999999993</v>
      </c>
      <c r="G156" s="24">
        <f t="shared" si="22"/>
        <v>112</v>
      </c>
      <c r="H156" s="24">
        <f t="shared" si="22"/>
        <v>0.06</v>
      </c>
      <c r="I156" s="24">
        <f t="shared" si="22"/>
        <v>1.4</v>
      </c>
      <c r="J156" s="24">
        <f t="shared" si="22"/>
        <v>0.04</v>
      </c>
      <c r="K156" s="24">
        <f t="shared" si="22"/>
        <v>0</v>
      </c>
      <c r="L156" s="24">
        <f t="shared" si="22"/>
        <v>240</v>
      </c>
      <c r="M156" s="24">
        <f t="shared" si="22"/>
        <v>190</v>
      </c>
      <c r="N156" s="24">
        <f t="shared" si="22"/>
        <v>28</v>
      </c>
      <c r="O156" s="24">
        <f t="shared" si="22"/>
        <v>0.2</v>
      </c>
    </row>
    <row r="157" spans="1:15" ht="16.5" customHeight="1" x14ac:dyDescent="0.25">
      <c r="A157" s="79"/>
      <c r="B157" s="3" t="s">
        <v>33</v>
      </c>
      <c r="C157" s="2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</row>
    <row r="158" spans="1:15" ht="15.75" x14ac:dyDescent="0.25">
      <c r="A158" s="44">
        <v>291</v>
      </c>
      <c r="B158" s="57" t="s">
        <v>86</v>
      </c>
      <c r="C158" s="70">
        <v>210</v>
      </c>
      <c r="D158" s="45">
        <v>13.8</v>
      </c>
      <c r="E158" s="45">
        <v>11.51</v>
      </c>
      <c r="F158" s="45">
        <v>35.200000000000003</v>
      </c>
      <c r="G158" s="45">
        <v>299.58999999999997</v>
      </c>
      <c r="H158" s="45"/>
      <c r="I158" s="45">
        <v>4.87</v>
      </c>
      <c r="J158" s="45"/>
      <c r="K158" s="45">
        <v>5.01</v>
      </c>
      <c r="L158" s="45">
        <v>24.41</v>
      </c>
      <c r="M158" s="45"/>
      <c r="N158" s="45">
        <v>7.43</v>
      </c>
      <c r="O158" s="45">
        <v>1.52</v>
      </c>
    </row>
    <row r="159" spans="1:15" ht="15.75" x14ac:dyDescent="0.25">
      <c r="A159" s="44">
        <v>2</v>
      </c>
      <c r="B159" s="58" t="s">
        <v>61</v>
      </c>
      <c r="C159" s="70" t="s">
        <v>24</v>
      </c>
      <c r="D159" s="45">
        <v>7.2</v>
      </c>
      <c r="E159" s="45">
        <v>17</v>
      </c>
      <c r="F159" s="45">
        <v>52.5</v>
      </c>
      <c r="G159" s="45">
        <v>310</v>
      </c>
      <c r="H159" s="45"/>
      <c r="I159" s="45"/>
      <c r="J159" s="45"/>
      <c r="K159" s="45"/>
      <c r="L159" s="45">
        <v>16.8</v>
      </c>
      <c r="M159" s="45"/>
      <c r="N159" s="45">
        <v>8.4</v>
      </c>
      <c r="O159" s="45">
        <v>0.7</v>
      </c>
    </row>
    <row r="160" spans="1:15" ht="15.75" x14ac:dyDescent="0.25">
      <c r="A160" s="44">
        <v>376</v>
      </c>
      <c r="B160" s="107" t="s">
        <v>137</v>
      </c>
      <c r="C160" s="44" t="s">
        <v>23</v>
      </c>
      <c r="D160" s="45">
        <v>7.0000000000000007E-2</v>
      </c>
      <c r="E160" s="45">
        <v>0.02</v>
      </c>
      <c r="F160" s="45">
        <v>15</v>
      </c>
      <c r="G160" s="45">
        <v>60</v>
      </c>
      <c r="H160" s="45"/>
      <c r="I160" s="45">
        <v>0.03</v>
      </c>
      <c r="J160" s="45"/>
      <c r="K160" s="45"/>
      <c r="L160" s="45">
        <v>11.1</v>
      </c>
      <c r="M160" s="45">
        <v>2.8</v>
      </c>
      <c r="N160" s="45">
        <v>0.4</v>
      </c>
      <c r="O160" s="108">
        <v>0.28000000000000003</v>
      </c>
    </row>
    <row r="161" spans="1:15" ht="19.5" customHeight="1" x14ac:dyDescent="0.25">
      <c r="A161" s="7"/>
      <c r="B161" s="8" t="s">
        <v>35</v>
      </c>
      <c r="C161" s="9"/>
      <c r="D161" s="24">
        <f>SUM(D158:D160)</f>
        <v>21.07</v>
      </c>
      <c r="E161" s="24">
        <f t="shared" ref="E161:O161" si="23">SUM(E158:E160)</f>
        <v>28.529999999999998</v>
      </c>
      <c r="F161" s="24">
        <f t="shared" si="23"/>
        <v>102.7</v>
      </c>
      <c r="G161" s="24">
        <f t="shared" si="23"/>
        <v>669.58999999999992</v>
      </c>
      <c r="H161" s="24">
        <f t="shared" si="23"/>
        <v>0</v>
      </c>
      <c r="I161" s="24">
        <f t="shared" si="23"/>
        <v>4.9000000000000004</v>
      </c>
      <c r="J161" s="24">
        <f t="shared" si="23"/>
        <v>0</v>
      </c>
      <c r="K161" s="24">
        <f t="shared" si="23"/>
        <v>5.01</v>
      </c>
      <c r="L161" s="24">
        <f t="shared" si="23"/>
        <v>52.31</v>
      </c>
      <c r="M161" s="24">
        <f t="shared" si="23"/>
        <v>2.8</v>
      </c>
      <c r="N161" s="24">
        <f t="shared" si="23"/>
        <v>16.23</v>
      </c>
      <c r="O161" s="24">
        <f t="shared" si="23"/>
        <v>2.5</v>
      </c>
    </row>
    <row r="162" spans="1:15" ht="15.75" x14ac:dyDescent="0.25">
      <c r="A162" s="7"/>
      <c r="B162" s="8" t="s">
        <v>36</v>
      </c>
      <c r="C162" s="9"/>
      <c r="D162" s="24">
        <f t="shared" ref="D162:O162" si="24">D144+D153+D156+D161</f>
        <v>98.9</v>
      </c>
      <c r="E162" s="24">
        <f t="shared" si="24"/>
        <v>106.67000000000002</v>
      </c>
      <c r="F162" s="24">
        <f t="shared" si="24"/>
        <v>380.26</v>
      </c>
      <c r="G162" s="24">
        <f t="shared" si="24"/>
        <v>2953.34</v>
      </c>
      <c r="H162" s="24">
        <f t="shared" si="24"/>
        <v>0.87000000000000011</v>
      </c>
      <c r="I162" s="24">
        <f t="shared" si="24"/>
        <v>29.04</v>
      </c>
      <c r="J162" s="24">
        <f t="shared" si="24"/>
        <v>0.04</v>
      </c>
      <c r="K162" s="24">
        <f t="shared" si="24"/>
        <v>5.01</v>
      </c>
      <c r="L162" s="24">
        <f t="shared" si="24"/>
        <v>1062.7099999999998</v>
      </c>
      <c r="M162" s="24">
        <f t="shared" si="24"/>
        <v>609.4899999999999</v>
      </c>
      <c r="N162" s="24">
        <f t="shared" si="24"/>
        <v>348.94</v>
      </c>
      <c r="O162" s="24">
        <f t="shared" si="24"/>
        <v>22.96</v>
      </c>
    </row>
    <row r="164" spans="1:15" x14ac:dyDescent="0.25">
      <c r="A164" s="28"/>
      <c r="B164" s="28"/>
      <c r="C164" s="28"/>
      <c r="D164" s="29"/>
      <c r="E164" s="29"/>
      <c r="F164" s="29"/>
      <c r="G164" s="29"/>
      <c r="H164" s="29"/>
      <c r="I164" s="29"/>
      <c r="J164" s="29"/>
      <c r="K164" s="29"/>
      <c r="L164" s="394" t="s">
        <v>50</v>
      </c>
      <c r="M164" s="395"/>
      <c r="N164" s="401" t="s">
        <v>47</v>
      </c>
      <c r="O164" s="401"/>
    </row>
    <row r="165" spans="1:15" x14ac:dyDescent="0.25">
      <c r="A165" s="402" t="s">
        <v>0</v>
      </c>
      <c r="B165" s="30" t="s">
        <v>1</v>
      </c>
      <c r="C165" s="31" t="s">
        <v>3</v>
      </c>
      <c r="D165" s="403" t="s">
        <v>5</v>
      </c>
      <c r="E165" s="404"/>
      <c r="F165" s="405"/>
      <c r="G165" s="402" t="s">
        <v>6</v>
      </c>
      <c r="H165" s="406" t="s">
        <v>7</v>
      </c>
      <c r="I165" s="406"/>
      <c r="J165" s="406"/>
      <c r="K165" s="406"/>
      <c r="L165" s="406" t="s">
        <v>8</v>
      </c>
      <c r="M165" s="406"/>
      <c r="N165" s="406"/>
      <c r="O165" s="406"/>
    </row>
    <row r="166" spans="1:15" x14ac:dyDescent="0.25">
      <c r="A166" s="368"/>
      <c r="B166" s="32" t="s">
        <v>2</v>
      </c>
      <c r="C166" s="33" t="s">
        <v>4</v>
      </c>
      <c r="D166" s="34" t="s">
        <v>9</v>
      </c>
      <c r="E166" s="35" t="s">
        <v>10</v>
      </c>
      <c r="F166" s="35" t="s">
        <v>11</v>
      </c>
      <c r="G166" s="368"/>
      <c r="H166" s="35" t="s">
        <v>12</v>
      </c>
      <c r="I166" s="35" t="s">
        <v>13</v>
      </c>
      <c r="J166" s="35" t="s">
        <v>14</v>
      </c>
      <c r="K166" s="35" t="s">
        <v>15</v>
      </c>
      <c r="L166" s="35" t="s">
        <v>16</v>
      </c>
      <c r="M166" s="35" t="s">
        <v>17</v>
      </c>
      <c r="N166" s="35" t="s">
        <v>18</v>
      </c>
      <c r="O166" s="35" t="s">
        <v>19</v>
      </c>
    </row>
    <row r="167" spans="1:15" x14ac:dyDescent="0.25">
      <c r="A167" s="36">
        <v>1</v>
      </c>
      <c r="B167" s="36">
        <v>2</v>
      </c>
      <c r="C167" s="37">
        <v>3</v>
      </c>
      <c r="D167" s="38">
        <v>4</v>
      </c>
      <c r="E167" s="38">
        <v>5</v>
      </c>
      <c r="F167" s="38">
        <v>6</v>
      </c>
      <c r="G167" s="38">
        <v>7</v>
      </c>
      <c r="H167" s="38">
        <v>8</v>
      </c>
      <c r="I167" s="38">
        <v>9</v>
      </c>
      <c r="J167" s="38">
        <v>10</v>
      </c>
      <c r="K167" s="38">
        <v>11</v>
      </c>
      <c r="L167" s="38">
        <v>12</v>
      </c>
      <c r="M167" s="38">
        <v>13</v>
      </c>
      <c r="N167" s="38">
        <v>14</v>
      </c>
      <c r="O167" s="38">
        <v>15</v>
      </c>
    </row>
    <row r="168" spans="1:15" x14ac:dyDescent="0.25">
      <c r="A168" s="39"/>
      <c r="B168" s="40" t="s">
        <v>20</v>
      </c>
      <c r="C168" s="41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3"/>
    </row>
    <row r="169" spans="1:15" ht="31.5" x14ac:dyDescent="0.25">
      <c r="A169" s="44">
        <v>181</v>
      </c>
      <c r="B169" s="58" t="s">
        <v>60</v>
      </c>
      <c r="C169" s="70" t="s">
        <v>106</v>
      </c>
      <c r="D169" s="45">
        <v>8.31</v>
      </c>
      <c r="E169" s="45">
        <v>8.1300000000000008</v>
      </c>
      <c r="F169" s="45">
        <v>39.450000000000003</v>
      </c>
      <c r="G169" s="45">
        <v>265.33</v>
      </c>
      <c r="H169" s="45"/>
      <c r="I169" s="45">
        <v>1.79</v>
      </c>
      <c r="J169" s="45"/>
      <c r="K169" s="45"/>
      <c r="L169" s="45">
        <v>172.41</v>
      </c>
      <c r="M169" s="45"/>
      <c r="N169" s="45">
        <v>26.89</v>
      </c>
      <c r="O169" s="45"/>
    </row>
    <row r="170" spans="1:15" ht="31.5" x14ac:dyDescent="0.25">
      <c r="A170" s="44">
        <v>209</v>
      </c>
      <c r="B170" s="58" t="s">
        <v>94</v>
      </c>
      <c r="C170" s="70" t="s">
        <v>105</v>
      </c>
      <c r="D170" s="45">
        <v>5.08</v>
      </c>
      <c r="E170" s="45">
        <v>4.5999999999999996</v>
      </c>
      <c r="F170" s="45">
        <v>0.28000000000000003</v>
      </c>
      <c r="G170" s="45">
        <v>63</v>
      </c>
      <c r="H170" s="45"/>
      <c r="I170" s="45"/>
      <c r="J170" s="45"/>
      <c r="K170" s="45"/>
      <c r="L170" s="45">
        <v>22</v>
      </c>
      <c r="M170" s="45">
        <v>76.8</v>
      </c>
      <c r="N170" s="45">
        <v>4.8</v>
      </c>
      <c r="O170" s="45">
        <v>1</v>
      </c>
    </row>
    <row r="171" spans="1:15" x14ac:dyDescent="0.25">
      <c r="A171" s="45">
        <v>430</v>
      </c>
      <c r="B171" s="148" t="s">
        <v>154</v>
      </c>
      <c r="C171" s="129" t="s">
        <v>155</v>
      </c>
      <c r="D171" s="130">
        <v>8.8000000000000007</v>
      </c>
      <c r="E171" s="130">
        <v>9</v>
      </c>
      <c r="F171" s="130">
        <v>32.700000000000003</v>
      </c>
      <c r="G171" s="130">
        <v>245</v>
      </c>
      <c r="H171" s="130">
        <v>1.83</v>
      </c>
      <c r="I171" s="130">
        <v>9</v>
      </c>
      <c r="J171" s="130"/>
      <c r="K171" s="130">
        <v>1.6</v>
      </c>
      <c r="L171" s="130">
        <v>242</v>
      </c>
      <c r="M171" s="130">
        <v>91</v>
      </c>
      <c r="N171" s="130"/>
      <c r="O171" s="131">
        <v>0.2</v>
      </c>
    </row>
    <row r="172" spans="1:15" ht="15.75" x14ac:dyDescent="0.25">
      <c r="A172" s="44">
        <v>7</v>
      </c>
      <c r="B172" s="4" t="s">
        <v>29</v>
      </c>
      <c r="C172" s="59">
        <v>60</v>
      </c>
      <c r="D172" s="45">
        <v>3.96</v>
      </c>
      <c r="E172" s="45">
        <v>0.72</v>
      </c>
      <c r="F172" s="45">
        <v>1.38</v>
      </c>
      <c r="G172" s="45">
        <v>108.6</v>
      </c>
      <c r="H172" s="45">
        <v>0.1</v>
      </c>
      <c r="I172" s="45"/>
      <c r="J172" s="45"/>
      <c r="K172" s="45"/>
      <c r="L172" s="45">
        <v>21</v>
      </c>
      <c r="M172" s="45">
        <v>75.400000000000006</v>
      </c>
      <c r="N172" s="45">
        <v>29.72</v>
      </c>
      <c r="O172" s="45">
        <v>2.0099999999999998</v>
      </c>
    </row>
    <row r="173" spans="1:15" ht="15.75" x14ac:dyDescent="0.25">
      <c r="A173" s="44">
        <v>2</v>
      </c>
      <c r="B173" s="58" t="s">
        <v>61</v>
      </c>
      <c r="C173" s="70" t="s">
        <v>100</v>
      </c>
      <c r="D173" s="45">
        <v>3.7</v>
      </c>
      <c r="E173" s="45">
        <v>8.5</v>
      </c>
      <c r="F173" s="45">
        <v>26.25</v>
      </c>
      <c r="G173" s="45">
        <v>155</v>
      </c>
      <c r="H173" s="45"/>
      <c r="I173" s="45"/>
      <c r="J173" s="45"/>
      <c r="K173" s="45"/>
      <c r="L173" s="45">
        <v>8.0399999999999991</v>
      </c>
      <c r="M173" s="45"/>
      <c r="N173" s="45">
        <v>4.0199999999999996</v>
      </c>
      <c r="O173" s="45" t="s">
        <v>101</v>
      </c>
    </row>
    <row r="174" spans="1:15" ht="15.75" x14ac:dyDescent="0.25">
      <c r="A174" s="78"/>
      <c r="B174" s="73" t="s">
        <v>51</v>
      </c>
      <c r="C174" s="74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</row>
    <row r="175" spans="1:15" ht="18" customHeight="1" x14ac:dyDescent="0.25">
      <c r="A175" s="44">
        <v>386</v>
      </c>
      <c r="B175" s="5" t="s">
        <v>32</v>
      </c>
      <c r="C175" s="58">
        <v>200</v>
      </c>
      <c r="D175" s="23">
        <v>5.6</v>
      </c>
      <c r="E175" s="23">
        <v>6.4</v>
      </c>
      <c r="F175" s="23">
        <v>8.1999999999999993</v>
      </c>
      <c r="G175" s="23">
        <v>112</v>
      </c>
      <c r="H175" s="23">
        <v>0.06</v>
      </c>
      <c r="I175" s="23">
        <v>1.4</v>
      </c>
      <c r="J175" s="23">
        <v>0.04</v>
      </c>
      <c r="K175" s="23"/>
      <c r="L175" s="23">
        <v>240</v>
      </c>
      <c r="M175" s="23">
        <v>190</v>
      </c>
      <c r="N175" s="23">
        <v>28</v>
      </c>
      <c r="O175" s="23">
        <v>0.2</v>
      </c>
    </row>
    <row r="176" spans="1:15" ht="15.75" x14ac:dyDescent="0.25">
      <c r="A176" s="44">
        <v>424</v>
      </c>
      <c r="B176" s="76" t="s">
        <v>62</v>
      </c>
      <c r="C176" s="59">
        <v>110</v>
      </c>
      <c r="D176" s="45">
        <v>9.43</v>
      </c>
      <c r="E176" s="45">
        <v>11.46</v>
      </c>
      <c r="F176" s="45">
        <v>57.03</v>
      </c>
      <c r="G176" s="45">
        <v>394</v>
      </c>
      <c r="H176" s="45"/>
      <c r="I176" s="45">
        <v>0.41</v>
      </c>
      <c r="J176" s="45"/>
      <c r="K176" s="45"/>
      <c r="L176" s="45">
        <v>51.48</v>
      </c>
      <c r="M176" s="45"/>
      <c r="N176" s="45">
        <v>14.11</v>
      </c>
      <c r="O176" s="45">
        <v>0.91</v>
      </c>
    </row>
    <row r="177" spans="1:15" x14ac:dyDescent="0.25">
      <c r="A177" s="46"/>
      <c r="B177" s="47" t="s">
        <v>25</v>
      </c>
      <c r="C177" s="48"/>
      <c r="D177" s="49">
        <f>SUM(D169:D176)</f>
        <v>44.88</v>
      </c>
      <c r="E177" s="49">
        <f t="shared" ref="E177:O177" si="25">SUM(E169:E176)</f>
        <v>48.81</v>
      </c>
      <c r="F177" s="49">
        <f t="shared" si="25"/>
        <v>165.29000000000002</v>
      </c>
      <c r="G177" s="49">
        <f t="shared" si="25"/>
        <v>1342.9299999999998</v>
      </c>
      <c r="H177" s="49">
        <f t="shared" si="25"/>
        <v>1.9900000000000002</v>
      </c>
      <c r="I177" s="49">
        <f t="shared" si="25"/>
        <v>12.6</v>
      </c>
      <c r="J177" s="49">
        <f t="shared" si="25"/>
        <v>0.04</v>
      </c>
      <c r="K177" s="49">
        <f t="shared" si="25"/>
        <v>1.6</v>
      </c>
      <c r="L177" s="49">
        <f t="shared" si="25"/>
        <v>756.93000000000006</v>
      </c>
      <c r="M177" s="49">
        <f t="shared" si="25"/>
        <v>433.20000000000005</v>
      </c>
      <c r="N177" s="49">
        <f t="shared" si="25"/>
        <v>107.53999999999999</v>
      </c>
      <c r="O177" s="49">
        <f t="shared" si="25"/>
        <v>4.32</v>
      </c>
    </row>
    <row r="178" spans="1:15" x14ac:dyDescent="0.25">
      <c r="A178" s="82"/>
      <c r="B178" s="40" t="s">
        <v>26</v>
      </c>
      <c r="C178" s="41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3"/>
    </row>
    <row r="179" spans="1:15" x14ac:dyDescent="0.25">
      <c r="A179" s="44">
        <v>59</v>
      </c>
      <c r="B179" s="59" t="s">
        <v>78</v>
      </c>
      <c r="C179" s="50">
        <v>100</v>
      </c>
      <c r="D179" s="45">
        <v>1.06</v>
      </c>
      <c r="E179" s="45">
        <v>0.17</v>
      </c>
      <c r="F179" s="45">
        <v>8.52</v>
      </c>
      <c r="G179" s="45">
        <v>39.9</v>
      </c>
      <c r="H179" s="45"/>
      <c r="I179" s="45">
        <v>4.55</v>
      </c>
      <c r="J179" s="45"/>
      <c r="K179" s="45"/>
      <c r="L179" s="45">
        <v>23.99</v>
      </c>
      <c r="M179" s="45"/>
      <c r="N179" s="45">
        <v>30.39</v>
      </c>
      <c r="O179" s="45">
        <v>1.07</v>
      </c>
    </row>
    <row r="180" spans="1:15" ht="30" x14ac:dyDescent="0.25">
      <c r="A180" s="44">
        <v>112</v>
      </c>
      <c r="B180" s="59" t="s">
        <v>98</v>
      </c>
      <c r="C180" s="59">
        <v>250</v>
      </c>
      <c r="D180" s="45">
        <v>3.37</v>
      </c>
      <c r="E180" s="45">
        <v>2.98</v>
      </c>
      <c r="F180" s="45">
        <v>15.69</v>
      </c>
      <c r="G180" s="45">
        <v>147</v>
      </c>
      <c r="H180" s="45"/>
      <c r="I180" s="45">
        <v>8.6999999999999993</v>
      </c>
      <c r="J180" s="45">
        <v>0.03</v>
      </c>
      <c r="K180" s="45"/>
      <c r="L180" s="45">
        <v>28.16</v>
      </c>
      <c r="M180" s="45">
        <v>74.48</v>
      </c>
      <c r="N180" s="45">
        <v>29.79</v>
      </c>
      <c r="O180" s="45">
        <v>1.07</v>
      </c>
    </row>
    <row r="181" spans="1:15" x14ac:dyDescent="0.25">
      <c r="A181" s="50">
        <v>410</v>
      </c>
      <c r="B181" s="59" t="s">
        <v>71</v>
      </c>
      <c r="C181" s="70">
        <v>140</v>
      </c>
      <c r="D181" s="45">
        <v>18.329999999999998</v>
      </c>
      <c r="E181" s="45">
        <v>22.62</v>
      </c>
      <c r="F181" s="45">
        <v>5.05</v>
      </c>
      <c r="G181" s="45">
        <v>256.60000000000002</v>
      </c>
      <c r="H181" s="45"/>
      <c r="I181" s="45">
        <v>3.71</v>
      </c>
      <c r="J181" s="45"/>
      <c r="K181" s="45"/>
      <c r="L181" s="45">
        <v>36.06</v>
      </c>
      <c r="M181" s="45"/>
      <c r="N181" s="45">
        <v>25.14</v>
      </c>
      <c r="O181" s="45">
        <v>1.67</v>
      </c>
    </row>
    <row r="182" spans="1:15" x14ac:dyDescent="0.25">
      <c r="A182" s="44">
        <v>312</v>
      </c>
      <c r="B182" s="59" t="s">
        <v>92</v>
      </c>
      <c r="C182" s="44">
        <v>180</v>
      </c>
      <c r="D182" s="45">
        <v>3.07</v>
      </c>
      <c r="E182" s="45">
        <v>0.02</v>
      </c>
      <c r="F182" s="45">
        <v>20.440000000000001</v>
      </c>
      <c r="G182" s="45">
        <v>137.25</v>
      </c>
      <c r="H182" s="45"/>
      <c r="I182" s="45">
        <v>18.16</v>
      </c>
      <c r="J182" s="45"/>
      <c r="K182" s="45"/>
      <c r="L182" s="45">
        <v>36.979999999999997</v>
      </c>
      <c r="M182" s="45"/>
      <c r="N182" s="45">
        <v>27.75</v>
      </c>
      <c r="O182" s="45">
        <v>1.01</v>
      </c>
    </row>
    <row r="183" spans="1:15" ht="15.75" x14ac:dyDescent="0.25">
      <c r="A183" s="44">
        <v>8</v>
      </c>
      <c r="B183" s="4" t="s">
        <v>28</v>
      </c>
      <c r="C183" s="59">
        <v>50</v>
      </c>
      <c r="D183" s="45">
        <v>3.07</v>
      </c>
      <c r="E183" s="45">
        <v>1.07</v>
      </c>
      <c r="F183" s="45">
        <v>20.9</v>
      </c>
      <c r="G183" s="45">
        <v>107.2</v>
      </c>
      <c r="H183" s="45">
        <v>0.13</v>
      </c>
      <c r="I183" s="45"/>
      <c r="J183" s="45"/>
      <c r="K183" s="45"/>
      <c r="L183" s="45">
        <v>0.01</v>
      </c>
      <c r="M183" s="45">
        <v>35.1</v>
      </c>
      <c r="N183" s="45">
        <v>14.1</v>
      </c>
      <c r="O183" s="45">
        <v>1.05</v>
      </c>
    </row>
    <row r="184" spans="1:15" ht="15.75" x14ac:dyDescent="0.25">
      <c r="A184" s="44">
        <v>7</v>
      </c>
      <c r="B184" s="4" t="s">
        <v>29</v>
      </c>
      <c r="C184" s="59">
        <v>60</v>
      </c>
      <c r="D184" s="45">
        <v>3.96</v>
      </c>
      <c r="E184" s="45">
        <v>0.72</v>
      </c>
      <c r="F184" s="45">
        <v>1.38</v>
      </c>
      <c r="G184" s="45">
        <v>108.6</v>
      </c>
      <c r="H184" s="45">
        <v>0.1</v>
      </c>
      <c r="I184" s="45"/>
      <c r="J184" s="45"/>
      <c r="K184" s="45"/>
      <c r="L184" s="45">
        <v>21</v>
      </c>
      <c r="M184" s="45">
        <v>75.400000000000006</v>
      </c>
      <c r="N184" s="45">
        <v>29.72</v>
      </c>
      <c r="O184" s="45">
        <v>2.0099999999999998</v>
      </c>
    </row>
    <row r="185" spans="1:15" x14ac:dyDescent="0.25">
      <c r="A185" s="44">
        <v>349</v>
      </c>
      <c r="B185" s="59" t="s">
        <v>64</v>
      </c>
      <c r="C185" s="59">
        <v>200</v>
      </c>
      <c r="D185" s="45">
        <v>0.66</v>
      </c>
      <c r="E185" s="45">
        <v>0.09</v>
      </c>
      <c r="F185" s="45">
        <v>32.01</v>
      </c>
      <c r="G185" s="45">
        <v>132.80000000000001</v>
      </c>
      <c r="H185" s="45"/>
      <c r="I185" s="45">
        <v>0.73</v>
      </c>
      <c r="J185" s="45"/>
      <c r="K185" s="45"/>
      <c r="L185" s="45">
        <v>32.479999999999997</v>
      </c>
      <c r="M185" s="45"/>
      <c r="N185" s="45">
        <v>17.46</v>
      </c>
      <c r="O185" s="45">
        <v>0.7</v>
      </c>
    </row>
    <row r="186" spans="1:15" x14ac:dyDescent="0.25">
      <c r="A186" s="81"/>
      <c r="B186" s="52" t="s">
        <v>30</v>
      </c>
      <c r="C186" s="53"/>
      <c r="D186" s="49">
        <f t="shared" ref="D186:O186" si="26">SUM(D179:D185)</f>
        <v>33.519999999999996</v>
      </c>
      <c r="E186" s="49">
        <f t="shared" si="26"/>
        <v>27.669999999999998</v>
      </c>
      <c r="F186" s="49">
        <f t="shared" si="26"/>
        <v>103.98999999999998</v>
      </c>
      <c r="G186" s="49">
        <f t="shared" si="26"/>
        <v>929.35000000000014</v>
      </c>
      <c r="H186" s="49">
        <f t="shared" si="26"/>
        <v>0.23</v>
      </c>
      <c r="I186" s="49">
        <f t="shared" si="26"/>
        <v>35.85</v>
      </c>
      <c r="J186" s="49">
        <f t="shared" si="26"/>
        <v>0.03</v>
      </c>
      <c r="K186" s="49">
        <f t="shared" si="26"/>
        <v>0</v>
      </c>
      <c r="L186" s="49">
        <f t="shared" si="26"/>
        <v>178.67999999999998</v>
      </c>
      <c r="M186" s="49">
        <f t="shared" si="26"/>
        <v>184.98000000000002</v>
      </c>
      <c r="N186" s="49">
        <f t="shared" si="26"/>
        <v>174.35</v>
      </c>
      <c r="O186" s="49">
        <f t="shared" si="26"/>
        <v>8.58</v>
      </c>
    </row>
    <row r="187" spans="1:15" ht="17.25" customHeight="1" x14ac:dyDescent="0.25">
      <c r="A187" s="79"/>
      <c r="B187" s="55" t="s">
        <v>31</v>
      </c>
      <c r="C187" s="54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</row>
    <row r="188" spans="1:15" ht="15.75" x14ac:dyDescent="0.25">
      <c r="A188" s="44">
        <v>338</v>
      </c>
      <c r="B188" s="4" t="s">
        <v>65</v>
      </c>
      <c r="C188" s="59">
        <v>100</v>
      </c>
      <c r="D188" s="45">
        <v>0.48</v>
      </c>
      <c r="E188" s="45">
        <v>0.48</v>
      </c>
      <c r="F188" s="45">
        <v>1.1499999999999999</v>
      </c>
      <c r="G188" s="45">
        <v>51</v>
      </c>
      <c r="H188" s="45">
        <v>0.02</v>
      </c>
      <c r="I188" s="45">
        <v>10</v>
      </c>
      <c r="J188" s="45"/>
      <c r="K188" s="45"/>
      <c r="L188" s="45">
        <v>16</v>
      </c>
      <c r="M188" s="45">
        <v>12.38</v>
      </c>
      <c r="N188" s="45">
        <v>9</v>
      </c>
      <c r="O188" s="45">
        <v>2.2000000000000002</v>
      </c>
    </row>
    <row r="189" spans="1:15" ht="15.75" x14ac:dyDescent="0.25">
      <c r="A189" s="46"/>
      <c r="B189" s="8" t="s">
        <v>37</v>
      </c>
      <c r="C189" s="9"/>
      <c r="D189" s="24">
        <f t="shared" ref="D189:O189" si="27">SUM(D188:D188)</f>
        <v>0.48</v>
      </c>
      <c r="E189" s="24">
        <f t="shared" si="27"/>
        <v>0.48</v>
      </c>
      <c r="F189" s="24">
        <f t="shared" si="27"/>
        <v>1.1499999999999999</v>
      </c>
      <c r="G189" s="24">
        <f t="shared" si="27"/>
        <v>51</v>
      </c>
      <c r="H189" s="24">
        <f t="shared" si="27"/>
        <v>0.02</v>
      </c>
      <c r="I189" s="24">
        <f t="shared" si="27"/>
        <v>10</v>
      </c>
      <c r="J189" s="24">
        <f t="shared" si="27"/>
        <v>0</v>
      </c>
      <c r="K189" s="24">
        <f t="shared" si="27"/>
        <v>0</v>
      </c>
      <c r="L189" s="24">
        <f t="shared" si="27"/>
        <v>16</v>
      </c>
      <c r="M189" s="24">
        <f t="shared" si="27"/>
        <v>12.38</v>
      </c>
      <c r="N189" s="24">
        <f t="shared" si="27"/>
        <v>9</v>
      </c>
      <c r="O189" s="24">
        <f t="shared" si="27"/>
        <v>2.2000000000000002</v>
      </c>
    </row>
    <row r="190" spans="1:15" ht="15.75" x14ac:dyDescent="0.25">
      <c r="A190" s="79"/>
      <c r="B190" s="3" t="s">
        <v>26</v>
      </c>
      <c r="C190" s="2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</row>
    <row r="191" spans="1:15" ht="15.75" x14ac:dyDescent="0.25">
      <c r="A191" s="45">
        <v>302</v>
      </c>
      <c r="B191" s="57" t="s">
        <v>82</v>
      </c>
      <c r="C191" s="57">
        <v>200</v>
      </c>
      <c r="D191" s="23">
        <v>8.6</v>
      </c>
      <c r="E191" s="23">
        <v>6.09</v>
      </c>
      <c r="F191" s="23">
        <v>38.64</v>
      </c>
      <c r="G191" s="23">
        <v>243.75</v>
      </c>
      <c r="H191" s="23">
        <v>0.23</v>
      </c>
      <c r="I191" s="23"/>
      <c r="J191" s="23">
        <v>0.02</v>
      </c>
      <c r="K191" s="23"/>
      <c r="L191" s="23">
        <v>14.82</v>
      </c>
      <c r="M191" s="23">
        <v>189.96</v>
      </c>
      <c r="N191" s="23">
        <v>135.83000000000001</v>
      </c>
      <c r="O191" s="23">
        <v>4.5599999999999996</v>
      </c>
    </row>
    <row r="192" spans="1:15" ht="31.5" x14ac:dyDescent="0.25">
      <c r="A192" s="44">
        <v>229</v>
      </c>
      <c r="B192" s="58" t="s">
        <v>66</v>
      </c>
      <c r="C192" s="59">
        <v>80</v>
      </c>
      <c r="D192" s="45">
        <v>7.78</v>
      </c>
      <c r="E192" s="45">
        <v>4.1399999999999997</v>
      </c>
      <c r="F192" s="45">
        <v>3.74</v>
      </c>
      <c r="G192" s="45">
        <v>82.7</v>
      </c>
      <c r="H192" s="45">
        <v>0.06</v>
      </c>
      <c r="I192" s="45">
        <v>2.36</v>
      </c>
      <c r="J192" s="45">
        <v>1.52</v>
      </c>
      <c r="K192" s="45">
        <v>1.81</v>
      </c>
      <c r="L192" s="45">
        <v>35.49</v>
      </c>
      <c r="M192" s="45">
        <v>129.61000000000001</v>
      </c>
      <c r="N192" s="45">
        <v>34.14</v>
      </c>
      <c r="O192" s="45">
        <v>0.66</v>
      </c>
    </row>
    <row r="193" spans="1:15" ht="15.75" x14ac:dyDescent="0.25">
      <c r="A193" s="44">
        <v>376</v>
      </c>
      <c r="B193" s="107" t="s">
        <v>137</v>
      </c>
      <c r="C193" s="44" t="s">
        <v>23</v>
      </c>
      <c r="D193" s="45">
        <v>7.0000000000000007E-2</v>
      </c>
      <c r="E193" s="45">
        <v>0.02</v>
      </c>
      <c r="F193" s="45">
        <v>15</v>
      </c>
      <c r="G193" s="45">
        <v>60</v>
      </c>
      <c r="H193" s="45"/>
      <c r="I193" s="45">
        <v>0.03</v>
      </c>
      <c r="J193" s="45"/>
      <c r="K193" s="45"/>
      <c r="L193" s="45">
        <v>11.1</v>
      </c>
      <c r="M193" s="45">
        <v>2.8</v>
      </c>
      <c r="N193" s="45">
        <v>0.4</v>
      </c>
      <c r="O193" s="108">
        <v>0.28000000000000003</v>
      </c>
    </row>
    <row r="194" spans="1:15" ht="15.75" x14ac:dyDescent="0.25">
      <c r="A194" s="44">
        <v>2</v>
      </c>
      <c r="B194" s="58" t="s">
        <v>61</v>
      </c>
      <c r="C194" s="70" t="s">
        <v>24</v>
      </c>
      <c r="D194" s="45">
        <v>7.2</v>
      </c>
      <c r="E194" s="45">
        <v>17</v>
      </c>
      <c r="F194" s="45">
        <v>52.5</v>
      </c>
      <c r="G194" s="45">
        <v>310</v>
      </c>
      <c r="H194" s="45"/>
      <c r="I194" s="45"/>
      <c r="J194" s="45"/>
      <c r="K194" s="45"/>
      <c r="L194" s="45">
        <v>16.8</v>
      </c>
      <c r="M194" s="45"/>
      <c r="N194" s="45">
        <v>8.4</v>
      </c>
      <c r="O194" s="45">
        <v>0.7</v>
      </c>
    </row>
    <row r="195" spans="1:15" ht="15.75" x14ac:dyDescent="0.25">
      <c r="A195" s="7"/>
      <c r="B195" s="8" t="s">
        <v>35</v>
      </c>
      <c r="C195" s="9"/>
      <c r="D195" s="24">
        <f>SUM(D191:D194)</f>
        <v>23.65</v>
      </c>
      <c r="E195" s="24">
        <f t="shared" ref="E195:O195" si="28">SUM(E191:E194)</f>
        <v>27.25</v>
      </c>
      <c r="F195" s="24">
        <f t="shared" si="28"/>
        <v>109.88</v>
      </c>
      <c r="G195" s="24">
        <f t="shared" si="28"/>
        <v>696.45</v>
      </c>
      <c r="H195" s="24">
        <f t="shared" si="28"/>
        <v>0.29000000000000004</v>
      </c>
      <c r="I195" s="24">
        <f t="shared" si="28"/>
        <v>2.3899999999999997</v>
      </c>
      <c r="J195" s="24">
        <f t="shared" si="28"/>
        <v>1.54</v>
      </c>
      <c r="K195" s="24">
        <f t="shared" si="28"/>
        <v>1.81</v>
      </c>
      <c r="L195" s="24">
        <f t="shared" si="28"/>
        <v>78.210000000000008</v>
      </c>
      <c r="M195" s="24">
        <f t="shared" si="28"/>
        <v>322.37000000000006</v>
      </c>
      <c r="N195" s="24">
        <f t="shared" si="28"/>
        <v>178.77000000000004</v>
      </c>
      <c r="O195" s="24">
        <f t="shared" si="28"/>
        <v>6.2</v>
      </c>
    </row>
    <row r="196" spans="1:15" ht="17.25" customHeight="1" x14ac:dyDescent="0.25">
      <c r="A196" s="7"/>
      <c r="B196" s="8" t="s">
        <v>36</v>
      </c>
      <c r="C196" s="9"/>
      <c r="D196" s="24">
        <f t="shared" ref="D196:O196" si="29">D177+D186+D189+D195</f>
        <v>102.53</v>
      </c>
      <c r="E196" s="24">
        <f t="shared" si="29"/>
        <v>104.21000000000001</v>
      </c>
      <c r="F196" s="24">
        <f t="shared" si="29"/>
        <v>380.30999999999995</v>
      </c>
      <c r="G196" s="24">
        <f t="shared" si="29"/>
        <v>3019.7299999999996</v>
      </c>
      <c r="H196" s="24">
        <f t="shared" si="29"/>
        <v>2.5300000000000002</v>
      </c>
      <c r="I196" s="24">
        <f t="shared" si="29"/>
        <v>60.84</v>
      </c>
      <c r="J196" s="24">
        <f t="shared" si="29"/>
        <v>1.61</v>
      </c>
      <c r="K196" s="24">
        <f t="shared" si="29"/>
        <v>3.41</v>
      </c>
      <c r="L196" s="24">
        <f t="shared" si="29"/>
        <v>1029.82</v>
      </c>
      <c r="M196" s="24">
        <f t="shared" si="29"/>
        <v>952.93000000000006</v>
      </c>
      <c r="N196" s="24">
        <f t="shared" si="29"/>
        <v>469.66</v>
      </c>
      <c r="O196" s="24">
        <f t="shared" si="29"/>
        <v>21.3</v>
      </c>
    </row>
    <row r="198" spans="1:15" x14ac:dyDescent="0.25">
      <c r="A198" s="28"/>
      <c r="B198" s="28"/>
      <c r="C198" s="28"/>
      <c r="D198" s="29"/>
      <c r="E198" s="29"/>
      <c r="F198" s="29"/>
      <c r="G198" s="29"/>
      <c r="H198" s="29"/>
      <c r="I198" s="29"/>
      <c r="J198" s="29"/>
      <c r="K198" s="29"/>
      <c r="L198" s="394" t="s">
        <v>50</v>
      </c>
      <c r="M198" s="395"/>
      <c r="N198" s="401" t="s">
        <v>48</v>
      </c>
      <c r="O198" s="401"/>
    </row>
    <row r="199" spans="1:15" x14ac:dyDescent="0.25">
      <c r="A199" s="402" t="s">
        <v>0</v>
      </c>
      <c r="B199" s="30" t="s">
        <v>1</v>
      </c>
      <c r="C199" s="31" t="s">
        <v>3</v>
      </c>
      <c r="D199" s="403" t="s">
        <v>5</v>
      </c>
      <c r="E199" s="404"/>
      <c r="F199" s="405"/>
      <c r="G199" s="402" t="s">
        <v>6</v>
      </c>
      <c r="H199" s="406" t="s">
        <v>7</v>
      </c>
      <c r="I199" s="406"/>
      <c r="J199" s="406"/>
      <c r="K199" s="406"/>
      <c r="L199" s="406" t="s">
        <v>8</v>
      </c>
      <c r="M199" s="406"/>
      <c r="N199" s="406"/>
      <c r="O199" s="406"/>
    </row>
    <row r="200" spans="1:15" x14ac:dyDescent="0.25">
      <c r="A200" s="368"/>
      <c r="B200" s="32" t="s">
        <v>2</v>
      </c>
      <c r="C200" s="33" t="s">
        <v>4</v>
      </c>
      <c r="D200" s="34" t="s">
        <v>9</v>
      </c>
      <c r="E200" s="35" t="s">
        <v>10</v>
      </c>
      <c r="F200" s="35" t="s">
        <v>11</v>
      </c>
      <c r="G200" s="368"/>
      <c r="H200" s="35" t="s">
        <v>12</v>
      </c>
      <c r="I200" s="35" t="s">
        <v>13</v>
      </c>
      <c r="J200" s="35" t="s">
        <v>14</v>
      </c>
      <c r="K200" s="35" t="s">
        <v>15</v>
      </c>
      <c r="L200" s="35" t="s">
        <v>16</v>
      </c>
      <c r="M200" s="35" t="s">
        <v>17</v>
      </c>
      <c r="N200" s="35" t="s">
        <v>18</v>
      </c>
      <c r="O200" s="35" t="s">
        <v>19</v>
      </c>
    </row>
    <row r="201" spans="1:15" x14ac:dyDescent="0.25">
      <c r="A201" s="36">
        <v>1</v>
      </c>
      <c r="B201" s="36">
        <v>2</v>
      </c>
      <c r="C201" s="37">
        <v>3</v>
      </c>
      <c r="D201" s="38">
        <v>4</v>
      </c>
      <c r="E201" s="38">
        <v>5</v>
      </c>
      <c r="F201" s="38">
        <v>6</v>
      </c>
      <c r="G201" s="38">
        <v>7</v>
      </c>
      <c r="H201" s="38">
        <v>8</v>
      </c>
      <c r="I201" s="38">
        <v>9</v>
      </c>
      <c r="J201" s="38">
        <v>10</v>
      </c>
      <c r="K201" s="38">
        <v>11</v>
      </c>
      <c r="L201" s="38">
        <v>12</v>
      </c>
      <c r="M201" s="38">
        <v>13</v>
      </c>
      <c r="N201" s="38">
        <v>14</v>
      </c>
      <c r="O201" s="38">
        <v>15</v>
      </c>
    </row>
    <row r="202" spans="1:15" x14ac:dyDescent="0.25">
      <c r="A202" s="39"/>
      <c r="B202" s="40" t="s">
        <v>20</v>
      </c>
      <c r="C202" s="41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3"/>
    </row>
    <row r="203" spans="1:15" ht="31.5" x14ac:dyDescent="0.25">
      <c r="A203" s="44">
        <v>173</v>
      </c>
      <c r="B203" s="57" t="s">
        <v>70</v>
      </c>
      <c r="C203" s="70" t="s">
        <v>21</v>
      </c>
      <c r="D203" s="45">
        <v>9.0399999999999991</v>
      </c>
      <c r="E203" s="45">
        <v>13.44</v>
      </c>
      <c r="F203" s="45">
        <v>40.159999999999997</v>
      </c>
      <c r="G203" s="45">
        <v>318</v>
      </c>
      <c r="H203" s="45"/>
      <c r="I203" s="45">
        <v>158.65</v>
      </c>
      <c r="J203" s="45"/>
      <c r="K203" s="45"/>
      <c r="L203" s="45">
        <v>158.65</v>
      </c>
      <c r="M203" s="45"/>
      <c r="N203" s="45">
        <v>72.05</v>
      </c>
      <c r="O203" s="45">
        <v>2.09</v>
      </c>
    </row>
    <row r="204" spans="1:15" x14ac:dyDescent="0.25">
      <c r="A204" s="44">
        <v>3</v>
      </c>
      <c r="B204" s="59" t="s">
        <v>111</v>
      </c>
      <c r="C204" s="59">
        <v>100</v>
      </c>
      <c r="D204" s="45">
        <v>10.16</v>
      </c>
      <c r="E204" s="45">
        <v>16.600000000000001</v>
      </c>
      <c r="F204" s="45">
        <v>29.16</v>
      </c>
      <c r="G204" s="45">
        <v>314</v>
      </c>
      <c r="H204" s="45"/>
      <c r="I204" s="45">
        <v>0.22</v>
      </c>
      <c r="J204" s="45"/>
      <c r="K204" s="45"/>
      <c r="L204" s="45">
        <v>278.39999999999998</v>
      </c>
      <c r="M204" s="45"/>
      <c r="N204" s="45">
        <v>18.899999999999999</v>
      </c>
      <c r="O204" s="45">
        <v>0.1</v>
      </c>
    </row>
    <row r="205" spans="1:15" ht="15.75" x14ac:dyDescent="0.25">
      <c r="A205" s="44">
        <v>7</v>
      </c>
      <c r="B205" s="4" t="s">
        <v>29</v>
      </c>
      <c r="C205" s="59">
        <v>60</v>
      </c>
      <c r="D205" s="45">
        <v>3.96</v>
      </c>
      <c r="E205" s="45">
        <v>0.72</v>
      </c>
      <c r="F205" s="45">
        <v>1.38</v>
      </c>
      <c r="G205" s="45">
        <v>108.6</v>
      </c>
      <c r="H205" s="45">
        <v>0.1</v>
      </c>
      <c r="I205" s="45"/>
      <c r="J205" s="45"/>
      <c r="K205" s="45"/>
      <c r="L205" s="45">
        <v>21</v>
      </c>
      <c r="M205" s="45">
        <v>75.400000000000006</v>
      </c>
      <c r="N205" s="45">
        <v>29.72</v>
      </c>
      <c r="O205" s="45">
        <v>2.0099999999999998</v>
      </c>
    </row>
    <row r="206" spans="1:15" ht="15.75" x14ac:dyDescent="0.25">
      <c r="A206" s="44">
        <v>376</v>
      </c>
      <c r="B206" s="107" t="s">
        <v>137</v>
      </c>
      <c r="C206" s="44" t="s">
        <v>23</v>
      </c>
      <c r="D206" s="45">
        <v>7.0000000000000007E-2</v>
      </c>
      <c r="E206" s="45">
        <v>0.02</v>
      </c>
      <c r="F206" s="45">
        <v>15</v>
      </c>
      <c r="G206" s="45">
        <v>60</v>
      </c>
      <c r="H206" s="45"/>
      <c r="I206" s="45">
        <v>0.03</v>
      </c>
      <c r="J206" s="45"/>
      <c r="K206" s="45"/>
      <c r="L206" s="45">
        <v>11.1</v>
      </c>
      <c r="M206" s="45">
        <v>2.8</v>
      </c>
      <c r="N206" s="45">
        <v>0.4</v>
      </c>
      <c r="O206" s="108">
        <v>0.28000000000000003</v>
      </c>
    </row>
    <row r="207" spans="1:15" ht="15.75" x14ac:dyDescent="0.25">
      <c r="A207" s="78"/>
      <c r="B207" s="73" t="s">
        <v>51</v>
      </c>
      <c r="C207" s="74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</row>
    <row r="208" spans="1:15" ht="15.75" x14ac:dyDescent="0.25">
      <c r="A208" s="44">
        <v>424</v>
      </c>
      <c r="B208" s="76" t="s">
        <v>62</v>
      </c>
      <c r="C208" s="59">
        <v>110</v>
      </c>
      <c r="D208" s="45">
        <v>9.43</v>
      </c>
      <c r="E208" s="45">
        <v>11.46</v>
      </c>
      <c r="F208" s="45">
        <v>57.03</v>
      </c>
      <c r="G208" s="45">
        <v>394</v>
      </c>
      <c r="H208" s="45"/>
      <c r="I208" s="45">
        <v>0.41</v>
      </c>
      <c r="J208" s="45"/>
      <c r="K208" s="45"/>
      <c r="L208" s="45">
        <v>51.48</v>
      </c>
      <c r="M208" s="45"/>
      <c r="N208" s="45">
        <v>14.11</v>
      </c>
      <c r="O208" s="45">
        <v>0.91</v>
      </c>
    </row>
    <row r="209" spans="1:15" ht="15.75" x14ac:dyDescent="0.25">
      <c r="A209" s="44">
        <v>338</v>
      </c>
      <c r="B209" s="4" t="s">
        <v>65</v>
      </c>
      <c r="C209" s="59">
        <v>100</v>
      </c>
      <c r="D209" s="45">
        <v>0.48</v>
      </c>
      <c r="E209" s="45">
        <v>0.48</v>
      </c>
      <c r="F209" s="45">
        <v>1.1499999999999999</v>
      </c>
      <c r="G209" s="45">
        <v>51</v>
      </c>
      <c r="H209" s="45">
        <v>0.02</v>
      </c>
      <c r="I209" s="45">
        <v>10</v>
      </c>
      <c r="J209" s="45"/>
      <c r="K209" s="45"/>
      <c r="L209" s="45">
        <v>16</v>
      </c>
      <c r="M209" s="45">
        <v>12.38</v>
      </c>
      <c r="N209" s="45">
        <v>9</v>
      </c>
      <c r="O209" s="45">
        <v>2.2000000000000002</v>
      </c>
    </row>
    <row r="210" spans="1:15" x14ac:dyDescent="0.25">
      <c r="A210" s="46"/>
      <c r="B210" s="47" t="s">
        <v>25</v>
      </c>
      <c r="C210" s="48"/>
      <c r="D210" s="49">
        <f t="shared" ref="D210:O210" si="30">SUM(D203:D209)</f>
        <v>33.139999999999993</v>
      </c>
      <c r="E210" s="49">
        <f t="shared" si="30"/>
        <v>42.719999999999992</v>
      </c>
      <c r="F210" s="49">
        <f t="shared" si="30"/>
        <v>143.88</v>
      </c>
      <c r="G210" s="49">
        <f t="shared" si="30"/>
        <v>1245.5999999999999</v>
      </c>
      <c r="H210" s="49">
        <f t="shared" si="30"/>
        <v>0.12000000000000001</v>
      </c>
      <c r="I210" s="49">
        <f t="shared" si="30"/>
        <v>169.31</v>
      </c>
      <c r="J210" s="49">
        <f t="shared" si="30"/>
        <v>0</v>
      </c>
      <c r="K210" s="49">
        <f t="shared" si="30"/>
        <v>0</v>
      </c>
      <c r="L210" s="49">
        <f t="shared" si="30"/>
        <v>536.63</v>
      </c>
      <c r="M210" s="49">
        <f t="shared" si="30"/>
        <v>90.58</v>
      </c>
      <c r="N210" s="49">
        <f t="shared" si="30"/>
        <v>144.18</v>
      </c>
      <c r="O210" s="49">
        <f t="shared" si="30"/>
        <v>7.59</v>
      </c>
    </row>
    <row r="211" spans="1:15" ht="17.25" customHeight="1" x14ac:dyDescent="0.25">
      <c r="A211" s="82"/>
      <c r="B211" s="40" t="s">
        <v>26</v>
      </c>
      <c r="C211" s="41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3"/>
    </row>
    <row r="212" spans="1:15" x14ac:dyDescent="0.25">
      <c r="A212" s="44">
        <v>42</v>
      </c>
      <c r="B212" s="59" t="s">
        <v>96</v>
      </c>
      <c r="C212" s="65">
        <v>100</v>
      </c>
      <c r="D212" s="45">
        <v>5.61</v>
      </c>
      <c r="E212" s="45">
        <v>4.09</v>
      </c>
      <c r="F212" s="45">
        <v>18.98</v>
      </c>
      <c r="G212" s="45">
        <v>130.52000000000001</v>
      </c>
      <c r="H212" s="45">
        <v>0.2</v>
      </c>
      <c r="I212" s="45">
        <v>11.44</v>
      </c>
      <c r="J212" s="45">
        <v>0.01</v>
      </c>
      <c r="K212" s="45">
        <v>3.32</v>
      </c>
      <c r="L212" s="45">
        <v>38.64</v>
      </c>
      <c r="M212" s="45"/>
      <c r="N212" s="45">
        <v>35.53</v>
      </c>
      <c r="O212" s="45">
        <v>2.44</v>
      </c>
    </row>
    <row r="213" spans="1:15" x14ac:dyDescent="0.25">
      <c r="A213" s="50">
        <v>102</v>
      </c>
      <c r="B213" s="50" t="s">
        <v>108</v>
      </c>
      <c r="C213" s="50">
        <v>250</v>
      </c>
      <c r="D213" s="45">
        <v>5.6</v>
      </c>
      <c r="E213" s="45">
        <v>10.84</v>
      </c>
      <c r="F213" s="45">
        <v>19.23</v>
      </c>
      <c r="G213" s="45">
        <v>144.43</v>
      </c>
      <c r="H213" s="45"/>
      <c r="I213" s="45">
        <v>5.83</v>
      </c>
      <c r="J213" s="45"/>
      <c r="K213" s="45"/>
      <c r="L213" s="45">
        <v>43.23</v>
      </c>
      <c r="M213" s="45"/>
      <c r="N213" s="45">
        <v>38.450000000000003</v>
      </c>
      <c r="O213" s="45">
        <v>1.83</v>
      </c>
    </row>
    <row r="214" spans="1:15" x14ac:dyDescent="0.25">
      <c r="A214" s="45">
        <v>374</v>
      </c>
      <c r="B214" s="59" t="s">
        <v>79</v>
      </c>
      <c r="C214" s="50">
        <v>200</v>
      </c>
      <c r="D214" s="45">
        <v>12.71</v>
      </c>
      <c r="E214" s="45">
        <v>17.059999999999999</v>
      </c>
      <c r="F214" s="45">
        <v>15.16</v>
      </c>
      <c r="G214" s="45">
        <v>270</v>
      </c>
      <c r="H214" s="45"/>
      <c r="I214" s="45">
        <v>8.86</v>
      </c>
      <c r="J214" s="45"/>
      <c r="K214" s="45"/>
      <c r="L214" s="45">
        <v>62.74</v>
      </c>
      <c r="M214" s="45"/>
      <c r="N214" s="45">
        <v>36.6</v>
      </c>
      <c r="O214" s="45">
        <v>2.34</v>
      </c>
    </row>
    <row r="215" spans="1:15" ht="15.75" x14ac:dyDescent="0.25">
      <c r="A215" s="44">
        <v>8</v>
      </c>
      <c r="B215" s="4" t="s">
        <v>28</v>
      </c>
      <c r="C215" s="59">
        <v>50</v>
      </c>
      <c r="D215" s="45">
        <v>3.07</v>
      </c>
      <c r="E215" s="45">
        <v>1.07</v>
      </c>
      <c r="F215" s="45">
        <v>20.9</v>
      </c>
      <c r="G215" s="45">
        <v>107.2</v>
      </c>
      <c r="H215" s="45">
        <v>0.13</v>
      </c>
      <c r="I215" s="45"/>
      <c r="J215" s="45"/>
      <c r="K215" s="45"/>
      <c r="L215" s="45">
        <v>0.01</v>
      </c>
      <c r="M215" s="45">
        <v>35.1</v>
      </c>
      <c r="N215" s="45">
        <v>14.1</v>
      </c>
      <c r="O215" s="45">
        <v>1.05</v>
      </c>
    </row>
    <row r="216" spans="1:15" ht="15.75" x14ac:dyDescent="0.25">
      <c r="A216" s="44">
        <v>7</v>
      </c>
      <c r="B216" s="4" t="s">
        <v>29</v>
      </c>
      <c r="C216" s="59">
        <v>60</v>
      </c>
      <c r="D216" s="45">
        <v>3.96</v>
      </c>
      <c r="E216" s="45">
        <v>0.72</v>
      </c>
      <c r="F216" s="45">
        <v>1.38</v>
      </c>
      <c r="G216" s="45">
        <v>108.6</v>
      </c>
      <c r="H216" s="45">
        <v>0.1</v>
      </c>
      <c r="I216" s="45"/>
      <c r="J216" s="45"/>
      <c r="K216" s="45"/>
      <c r="L216" s="45">
        <v>21</v>
      </c>
      <c r="M216" s="45">
        <v>75.400000000000006</v>
      </c>
      <c r="N216" s="45">
        <v>29.72</v>
      </c>
      <c r="O216" s="45">
        <v>2.0099999999999998</v>
      </c>
    </row>
    <row r="217" spans="1:15" x14ac:dyDescent="0.25">
      <c r="A217" s="50">
        <v>389</v>
      </c>
      <c r="B217" s="50" t="s">
        <v>42</v>
      </c>
      <c r="C217" s="50">
        <v>200</v>
      </c>
      <c r="D217" s="45">
        <v>1</v>
      </c>
      <c r="E217" s="45">
        <v>0.2</v>
      </c>
      <c r="F217" s="45">
        <v>20</v>
      </c>
      <c r="G217" s="45">
        <v>84.8</v>
      </c>
      <c r="H217" s="45"/>
      <c r="I217" s="45">
        <v>6</v>
      </c>
      <c r="J217" s="45"/>
      <c r="K217" s="45"/>
      <c r="L217" s="45">
        <v>14</v>
      </c>
      <c r="M217" s="45"/>
      <c r="N217" s="45">
        <v>8</v>
      </c>
      <c r="O217" s="45">
        <v>2.8</v>
      </c>
    </row>
    <row r="218" spans="1:15" x14ac:dyDescent="0.25">
      <c r="A218" s="81"/>
      <c r="B218" s="52" t="s">
        <v>30</v>
      </c>
      <c r="C218" s="53"/>
      <c r="D218" s="49">
        <f t="shared" ref="D218:O218" si="31">SUM(D212:D217)</f>
        <v>31.950000000000003</v>
      </c>
      <c r="E218" s="49">
        <f t="shared" si="31"/>
        <v>33.979999999999997</v>
      </c>
      <c r="F218" s="49">
        <f t="shared" si="31"/>
        <v>95.65</v>
      </c>
      <c r="G218" s="49">
        <f t="shared" si="31"/>
        <v>845.55000000000007</v>
      </c>
      <c r="H218" s="49">
        <f t="shared" si="31"/>
        <v>0.43000000000000005</v>
      </c>
      <c r="I218" s="49">
        <f t="shared" si="31"/>
        <v>32.129999999999995</v>
      </c>
      <c r="J218" s="49">
        <f t="shared" si="31"/>
        <v>0.01</v>
      </c>
      <c r="K218" s="49">
        <f t="shared" si="31"/>
        <v>3.32</v>
      </c>
      <c r="L218" s="49">
        <f t="shared" si="31"/>
        <v>179.62</v>
      </c>
      <c r="M218" s="49">
        <f t="shared" si="31"/>
        <v>110.5</v>
      </c>
      <c r="N218" s="49">
        <f t="shared" si="31"/>
        <v>162.4</v>
      </c>
      <c r="O218" s="49">
        <f t="shared" si="31"/>
        <v>12.469999999999999</v>
      </c>
    </row>
    <row r="219" spans="1:15" x14ac:dyDescent="0.25">
      <c r="A219" s="79"/>
      <c r="B219" s="55" t="s">
        <v>31</v>
      </c>
      <c r="C219" s="54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1:15" ht="15.75" x14ac:dyDescent="0.25">
      <c r="A220" s="45">
        <v>386</v>
      </c>
      <c r="B220" s="57" t="s">
        <v>32</v>
      </c>
      <c r="C220" s="70">
        <v>200</v>
      </c>
      <c r="D220" s="45">
        <v>5.6</v>
      </c>
      <c r="E220" s="45">
        <v>6.4</v>
      </c>
      <c r="F220" s="45">
        <v>8.1999999999999993</v>
      </c>
      <c r="G220" s="45">
        <v>112</v>
      </c>
      <c r="H220" s="45">
        <v>0.06</v>
      </c>
      <c r="I220" s="45">
        <v>1.4</v>
      </c>
      <c r="J220" s="45">
        <v>0.04</v>
      </c>
      <c r="K220" s="45"/>
      <c r="L220" s="45">
        <v>240</v>
      </c>
      <c r="M220" s="45">
        <v>190</v>
      </c>
      <c r="N220" s="45">
        <v>28</v>
      </c>
      <c r="O220" s="45">
        <v>0.2</v>
      </c>
    </row>
    <row r="221" spans="1:15" ht="15.75" x14ac:dyDescent="0.25">
      <c r="A221" s="46"/>
      <c r="B221" s="8" t="s">
        <v>37</v>
      </c>
      <c r="C221" s="48"/>
      <c r="D221" s="49">
        <f t="shared" ref="D221:O221" si="32">SUM(D220:D220)</f>
        <v>5.6</v>
      </c>
      <c r="E221" s="49">
        <f t="shared" si="32"/>
        <v>6.4</v>
      </c>
      <c r="F221" s="49">
        <f t="shared" si="32"/>
        <v>8.1999999999999993</v>
      </c>
      <c r="G221" s="49">
        <f t="shared" si="32"/>
        <v>112</v>
      </c>
      <c r="H221" s="49">
        <f t="shared" si="32"/>
        <v>0.06</v>
      </c>
      <c r="I221" s="49">
        <f t="shared" si="32"/>
        <v>1.4</v>
      </c>
      <c r="J221" s="49">
        <f t="shared" si="32"/>
        <v>0.04</v>
      </c>
      <c r="K221" s="49">
        <f t="shared" si="32"/>
        <v>0</v>
      </c>
      <c r="L221" s="49">
        <f t="shared" si="32"/>
        <v>240</v>
      </c>
      <c r="M221" s="49">
        <f t="shared" si="32"/>
        <v>190</v>
      </c>
      <c r="N221" s="49">
        <f t="shared" si="32"/>
        <v>28</v>
      </c>
      <c r="O221" s="49">
        <f t="shared" si="32"/>
        <v>0.2</v>
      </c>
    </row>
    <row r="222" spans="1:15" ht="15.75" x14ac:dyDescent="0.25">
      <c r="A222" s="79"/>
      <c r="B222" s="3" t="s">
        <v>33</v>
      </c>
      <c r="C222" s="54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</row>
    <row r="223" spans="1:15" ht="15.75" x14ac:dyDescent="0.25">
      <c r="A223" s="44">
        <v>204</v>
      </c>
      <c r="B223" s="76" t="s">
        <v>109</v>
      </c>
      <c r="C223" s="59">
        <v>150</v>
      </c>
      <c r="D223" s="45">
        <v>12.41</v>
      </c>
      <c r="E223" s="45">
        <v>8.5</v>
      </c>
      <c r="F223" s="45">
        <v>53.04</v>
      </c>
      <c r="G223" s="45">
        <v>326.69</v>
      </c>
      <c r="H223" s="45"/>
      <c r="I223" s="45">
        <v>0.47</v>
      </c>
      <c r="J223" s="45"/>
      <c r="K223" s="45"/>
      <c r="L223" s="45">
        <v>193.64</v>
      </c>
      <c r="M223" s="45"/>
      <c r="N223" s="45">
        <v>20.85</v>
      </c>
      <c r="O223" s="45">
        <v>1.45</v>
      </c>
    </row>
    <row r="224" spans="1:15" ht="15.75" x14ac:dyDescent="0.25">
      <c r="A224" s="44">
        <v>2</v>
      </c>
      <c r="B224" s="58" t="s">
        <v>61</v>
      </c>
      <c r="C224" s="70" t="s">
        <v>24</v>
      </c>
      <c r="D224" s="45">
        <v>7.2</v>
      </c>
      <c r="E224" s="45">
        <v>17</v>
      </c>
      <c r="F224" s="45">
        <v>52.5</v>
      </c>
      <c r="G224" s="45">
        <v>310</v>
      </c>
      <c r="H224" s="45"/>
      <c r="I224" s="45"/>
      <c r="J224" s="45"/>
      <c r="K224" s="45"/>
      <c r="L224" s="45">
        <v>16.8</v>
      </c>
      <c r="M224" s="45"/>
      <c r="N224" s="45">
        <v>8.4</v>
      </c>
      <c r="O224" s="45">
        <v>0.7</v>
      </c>
    </row>
    <row r="225" spans="1:15" ht="15.75" x14ac:dyDescent="0.25">
      <c r="A225" s="44">
        <v>376</v>
      </c>
      <c r="B225" s="107" t="s">
        <v>137</v>
      </c>
      <c r="C225" s="44" t="s">
        <v>23</v>
      </c>
      <c r="D225" s="45">
        <v>7.0000000000000007E-2</v>
      </c>
      <c r="E225" s="45">
        <v>0.02</v>
      </c>
      <c r="F225" s="45">
        <v>15</v>
      </c>
      <c r="G225" s="45">
        <v>60</v>
      </c>
      <c r="H225" s="45"/>
      <c r="I225" s="45">
        <v>0.03</v>
      </c>
      <c r="J225" s="45"/>
      <c r="K225" s="45"/>
      <c r="L225" s="45">
        <v>11.1</v>
      </c>
      <c r="M225" s="45">
        <v>2.8</v>
      </c>
      <c r="N225" s="45">
        <v>0.4</v>
      </c>
      <c r="O225" s="108">
        <v>0.28000000000000003</v>
      </c>
    </row>
    <row r="226" spans="1:15" ht="15.75" x14ac:dyDescent="0.25">
      <c r="A226" s="7"/>
      <c r="B226" s="8" t="s">
        <v>35</v>
      </c>
      <c r="C226" s="9"/>
      <c r="D226" s="24">
        <f>SUM(D223:D225)</f>
        <v>19.68</v>
      </c>
      <c r="E226" s="24">
        <f t="shared" ref="E226:O226" si="33">SUM(E223:E225)</f>
        <v>25.52</v>
      </c>
      <c r="F226" s="24">
        <f t="shared" si="33"/>
        <v>120.53999999999999</v>
      </c>
      <c r="G226" s="24">
        <f t="shared" si="33"/>
        <v>696.69</v>
      </c>
      <c r="H226" s="24">
        <f t="shared" si="33"/>
        <v>0</v>
      </c>
      <c r="I226" s="24">
        <f t="shared" si="33"/>
        <v>0.5</v>
      </c>
      <c r="J226" s="24">
        <f t="shared" si="33"/>
        <v>0</v>
      </c>
      <c r="K226" s="24">
        <f t="shared" si="33"/>
        <v>0</v>
      </c>
      <c r="L226" s="24">
        <f t="shared" si="33"/>
        <v>221.54</v>
      </c>
      <c r="M226" s="24">
        <f t="shared" si="33"/>
        <v>2.8</v>
      </c>
      <c r="N226" s="24">
        <f t="shared" si="33"/>
        <v>29.65</v>
      </c>
      <c r="O226" s="24">
        <f t="shared" si="33"/>
        <v>2.4299999999999997</v>
      </c>
    </row>
    <row r="227" spans="1:15" ht="15.75" x14ac:dyDescent="0.25">
      <c r="A227" s="7"/>
      <c r="B227" s="8" t="s">
        <v>36</v>
      </c>
      <c r="C227" s="9"/>
      <c r="D227" s="24">
        <f t="shared" ref="D227:O227" si="34">D210+D218+D221+D226</f>
        <v>90.37</v>
      </c>
      <c r="E227" s="24">
        <f t="shared" si="34"/>
        <v>108.61999999999999</v>
      </c>
      <c r="F227" s="24">
        <f t="shared" si="34"/>
        <v>368.27</v>
      </c>
      <c r="G227" s="24">
        <f t="shared" si="34"/>
        <v>2899.84</v>
      </c>
      <c r="H227" s="24">
        <f t="shared" si="34"/>
        <v>0.6100000000000001</v>
      </c>
      <c r="I227" s="24">
        <f t="shared" si="34"/>
        <v>203.34</v>
      </c>
      <c r="J227" s="24">
        <f t="shared" si="34"/>
        <v>0.05</v>
      </c>
      <c r="K227" s="24">
        <f t="shared" si="34"/>
        <v>3.32</v>
      </c>
      <c r="L227" s="24">
        <f t="shared" si="34"/>
        <v>1177.79</v>
      </c>
      <c r="M227" s="24">
        <f t="shared" si="34"/>
        <v>393.88</v>
      </c>
      <c r="N227" s="24">
        <f t="shared" si="34"/>
        <v>364.23</v>
      </c>
      <c r="O227" s="24">
        <f t="shared" si="34"/>
        <v>22.689999999999998</v>
      </c>
    </row>
    <row r="228" spans="1:15" ht="15.75" x14ac:dyDescent="0.25">
      <c r="B228" s="89" t="s">
        <v>55</v>
      </c>
    </row>
    <row r="229" spans="1:15" ht="15.75" x14ac:dyDescent="0.25">
      <c r="B229" s="89" t="s">
        <v>56</v>
      </c>
      <c r="I229" s="62" t="s">
        <v>58</v>
      </c>
    </row>
    <row r="230" spans="1:15" ht="15.75" x14ac:dyDescent="0.25">
      <c r="B230" s="89" t="s">
        <v>57</v>
      </c>
      <c r="I230" s="62" t="s">
        <v>59</v>
      </c>
    </row>
    <row r="242" spans="1:15" s="10" customFormat="1" ht="15.75" customHeight="1" x14ac:dyDescent="0.25">
      <c r="A242"/>
      <c r="B242"/>
      <c r="C242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</row>
  </sheetData>
  <mergeCells count="49">
    <mergeCell ref="L198:M198"/>
    <mergeCell ref="N198:O198"/>
    <mergeCell ref="A199:A200"/>
    <mergeCell ref="D199:F199"/>
    <mergeCell ref="G199:G200"/>
    <mergeCell ref="H199:K199"/>
    <mergeCell ref="L199:O199"/>
    <mergeCell ref="L164:M164"/>
    <mergeCell ref="N164:O164"/>
    <mergeCell ref="A165:A166"/>
    <mergeCell ref="D165:F165"/>
    <mergeCell ref="G165:G166"/>
    <mergeCell ref="H165:K165"/>
    <mergeCell ref="L165:O165"/>
    <mergeCell ref="L132:M132"/>
    <mergeCell ref="N132:O132"/>
    <mergeCell ref="A133:A134"/>
    <mergeCell ref="D133:F133"/>
    <mergeCell ref="G133:G134"/>
    <mergeCell ref="H133:K133"/>
    <mergeCell ref="L133:O133"/>
    <mergeCell ref="L98:M98"/>
    <mergeCell ref="N98:O98"/>
    <mergeCell ref="A99:A100"/>
    <mergeCell ref="D99:F99"/>
    <mergeCell ref="G99:G100"/>
    <mergeCell ref="H99:K99"/>
    <mergeCell ref="L99:O99"/>
    <mergeCell ref="L64:M64"/>
    <mergeCell ref="N64:O64"/>
    <mergeCell ref="A65:A66"/>
    <mergeCell ref="D65:F65"/>
    <mergeCell ref="G65:G66"/>
    <mergeCell ref="H65:K65"/>
    <mergeCell ref="L65:O65"/>
    <mergeCell ref="L33:M33"/>
    <mergeCell ref="N33:O33"/>
    <mergeCell ref="A34:A35"/>
    <mergeCell ref="D34:F34"/>
    <mergeCell ref="G34:G35"/>
    <mergeCell ref="H34:K34"/>
    <mergeCell ref="L34:O34"/>
    <mergeCell ref="L1:M1"/>
    <mergeCell ref="N1:O1"/>
    <mergeCell ref="A2:A3"/>
    <mergeCell ref="D2:F2"/>
    <mergeCell ref="G2:G3"/>
    <mergeCell ref="H2:K2"/>
    <mergeCell ref="L2:O2"/>
  </mergeCells>
  <pageMargins left="0.39370078740157483" right="0.31496062992125984" top="0.15748031496062992" bottom="0.15748031496062992" header="0.31496062992125984" footer="0.31496062992125984"/>
  <pageSetup paperSize="9" scale="93" orientation="landscape" r:id="rId1"/>
  <rowBreaks count="6" manualBreakCount="6">
    <brk id="32" max="14" man="1"/>
    <brk id="63" max="14" man="1"/>
    <brk id="97" max="14" man="1"/>
    <brk id="131" max="14" man="1"/>
    <brk id="163" max="14" man="1"/>
    <brk id="19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1,2 неделя</vt:lpstr>
      <vt:lpstr>Раисат</vt:lpstr>
      <vt:lpstr>'1,2 неделя'!Область_печати</vt:lpstr>
      <vt:lpstr>Раисат!Область_печати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ege20</cp:lastModifiedBy>
  <cp:lastPrinted>2023-03-02T09:58:45Z</cp:lastPrinted>
  <dcterms:created xsi:type="dcterms:W3CDTF">2020-11-19T07:35:48Z</dcterms:created>
  <dcterms:modified xsi:type="dcterms:W3CDTF">2025-02-03T14:30:16Z</dcterms:modified>
</cp:coreProperties>
</file>